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udioduran/Desktop/Documentacion FEDERACION/Club Manuel Rodriguez/"/>
    </mc:Choice>
  </mc:AlternateContent>
  <xr:revisionPtr revIDLastSave="0" documentId="13_ncr:1_{45164C97-7940-FE4B-9C59-61C8677CCA9A}" xr6:coauthVersionLast="47" xr6:coauthVersionMax="47" xr10:uidLastSave="{00000000-0000-0000-0000-000000000000}"/>
  <bookViews>
    <workbookView xWindow="5220" yWindow="500" windowWidth="31600" windowHeight="16100" xr2:uid="{BD9F78EC-B0DF-2045-B2D7-AC688F5085E1}"/>
  </bookViews>
  <sheets>
    <sheet name="50 Metros Unlimited" sheetId="6" r:id="rId1"/>
    <sheet name="75 Metros Unlimited" sheetId="8" r:id="rId2"/>
    <sheet name="100 Metros Unlimited" sheetId="9" r:id="rId3"/>
    <sheet name="100 Metros Poston" sheetId="12" r:id="rId4"/>
  </sheets>
  <definedNames>
    <definedName name="_xlnm._FilterDatabase" localSheetId="3" hidden="1">'100 Metros Poston'!$I$5:$I$24</definedName>
    <definedName name="_xlnm._FilterDatabase" localSheetId="2" hidden="1">'100 Metros Unlimited'!$I$5:$I$24</definedName>
    <definedName name="_xlnm._FilterDatabase" localSheetId="0" hidden="1">'50 Metros Unlimited'!$I$5:$I$24</definedName>
    <definedName name="_xlnm._FilterDatabase" localSheetId="1" hidden="1">'75 Metros Unlimited'!$I$5:$I$24</definedName>
    <definedName name="_xlnm.Print_Area" localSheetId="3">'100 Metros Poston'!$A$3:$L$29</definedName>
    <definedName name="_xlnm.Print_Area" localSheetId="2">'100 Metros Unlimited'!$A$3:$L$31</definedName>
    <definedName name="_xlnm.Print_Area" localSheetId="0">'50 Metros Unlimited'!$A$2:$L$32</definedName>
    <definedName name="_xlnm.Print_Area" localSheetId="1">'75 Metros Unlimited'!$A$3:$L$33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2" l="1"/>
  <c r="J86" i="12"/>
  <c r="I86" i="12"/>
  <c r="J85" i="12"/>
  <c r="I85" i="12"/>
  <c r="J84" i="12"/>
  <c r="I84" i="12"/>
  <c r="J83" i="12"/>
  <c r="I83" i="12"/>
  <c r="J82" i="12"/>
  <c r="I82" i="12"/>
  <c r="J81" i="12"/>
  <c r="I81" i="12"/>
  <c r="J80" i="12"/>
  <c r="I80" i="12"/>
  <c r="J79" i="12"/>
  <c r="I79" i="12"/>
  <c r="J78" i="12"/>
  <c r="I78" i="12"/>
  <c r="J77" i="12"/>
  <c r="I77" i="12"/>
  <c r="J76" i="12"/>
  <c r="I76" i="12"/>
  <c r="J75" i="12"/>
  <c r="I75" i="12"/>
  <c r="J74" i="12"/>
  <c r="I74" i="12"/>
  <c r="J73" i="12"/>
  <c r="I73" i="12"/>
  <c r="J72" i="12"/>
  <c r="I72" i="12"/>
  <c r="J71" i="12"/>
  <c r="I71" i="12"/>
  <c r="J70" i="12"/>
  <c r="I70" i="12"/>
  <c r="J69" i="12"/>
  <c r="I69" i="12"/>
  <c r="J68" i="12"/>
  <c r="I68" i="12"/>
  <c r="J67" i="12"/>
  <c r="I67" i="12"/>
  <c r="J66" i="12"/>
  <c r="I66" i="12"/>
  <c r="J65" i="12"/>
  <c r="I65" i="12"/>
  <c r="J64" i="12"/>
  <c r="I64" i="12"/>
  <c r="J63" i="12"/>
  <c r="I63" i="12"/>
  <c r="J62" i="12"/>
  <c r="I62" i="12"/>
  <c r="J61" i="12"/>
  <c r="I61" i="12"/>
  <c r="J60" i="12"/>
  <c r="I60" i="12"/>
  <c r="J59" i="12"/>
  <c r="I59" i="12"/>
  <c r="J58" i="12"/>
  <c r="I58" i="12"/>
  <c r="J57" i="12"/>
  <c r="I57" i="12"/>
  <c r="J56" i="12"/>
  <c r="I56" i="12"/>
  <c r="J55" i="12"/>
  <c r="I55" i="12"/>
  <c r="J54" i="12"/>
  <c r="I54" i="12"/>
  <c r="J53" i="12"/>
  <c r="I53" i="12"/>
  <c r="J52" i="12"/>
  <c r="I52" i="12"/>
  <c r="J51" i="12"/>
  <c r="I51" i="12"/>
  <c r="J50" i="12"/>
  <c r="I50" i="12"/>
  <c r="J49" i="12"/>
  <c r="I49" i="12"/>
  <c r="J48" i="12"/>
  <c r="I48" i="12"/>
  <c r="J47" i="12"/>
  <c r="I47" i="12"/>
  <c r="J46" i="12"/>
  <c r="I46" i="12"/>
  <c r="J45" i="12"/>
  <c r="I45" i="12"/>
  <c r="J44" i="12"/>
  <c r="I44" i="12"/>
  <c r="J43" i="12"/>
  <c r="I43" i="12"/>
  <c r="J42" i="12"/>
  <c r="I42" i="12"/>
  <c r="J41" i="12"/>
  <c r="I41" i="12"/>
  <c r="J40" i="12"/>
  <c r="I40" i="12"/>
  <c r="J39" i="12"/>
  <c r="I39" i="12"/>
  <c r="J38" i="12"/>
  <c r="I38" i="12"/>
  <c r="J37" i="12"/>
  <c r="I37" i="12"/>
  <c r="J36" i="12"/>
  <c r="I36" i="12"/>
  <c r="J35" i="12"/>
  <c r="I35" i="12"/>
  <c r="J29" i="12"/>
  <c r="J28" i="12"/>
  <c r="I28" i="12"/>
  <c r="K24" i="12" s="1"/>
  <c r="J27" i="12"/>
  <c r="I27" i="12"/>
  <c r="J26" i="12"/>
  <c r="I26" i="12"/>
  <c r="K31" i="9"/>
  <c r="J29" i="9"/>
  <c r="J30" i="9"/>
  <c r="J31" i="9"/>
  <c r="I29" i="9"/>
  <c r="I30" i="9"/>
  <c r="I31" i="9"/>
  <c r="J28" i="9"/>
  <c r="I28" i="9"/>
  <c r="K29" i="8"/>
  <c r="J29" i="8"/>
  <c r="J30" i="8"/>
  <c r="J31" i="8"/>
  <c r="J32" i="8"/>
  <c r="J33" i="8"/>
  <c r="I29" i="8"/>
  <c r="I30" i="8"/>
  <c r="K30" i="8" s="1"/>
  <c r="I31" i="8"/>
  <c r="K31" i="8" s="1"/>
  <c r="I32" i="8"/>
  <c r="K32" i="8" s="1"/>
  <c r="I33" i="8"/>
  <c r="K33" i="8" s="1"/>
  <c r="J28" i="8"/>
  <c r="I28" i="8"/>
  <c r="I29" i="6"/>
  <c r="I30" i="6"/>
  <c r="I31" i="6"/>
  <c r="I32" i="6"/>
  <c r="J29" i="6"/>
  <c r="J30" i="6"/>
  <c r="J31" i="6"/>
  <c r="J32" i="6"/>
  <c r="J28" i="6"/>
  <c r="I28" i="6"/>
  <c r="J86" i="9"/>
  <c r="I86" i="9"/>
  <c r="J85" i="9"/>
  <c r="I85" i="9"/>
  <c r="J84" i="9"/>
  <c r="I84" i="9"/>
  <c r="J83" i="9"/>
  <c r="I83" i="9"/>
  <c r="J82" i="9"/>
  <c r="I82" i="9"/>
  <c r="J81" i="9"/>
  <c r="I81" i="9"/>
  <c r="J80" i="9"/>
  <c r="I80" i="9"/>
  <c r="J79" i="9"/>
  <c r="I79" i="9"/>
  <c r="J78" i="9"/>
  <c r="I78" i="9"/>
  <c r="J77" i="9"/>
  <c r="I77" i="9"/>
  <c r="J76" i="9"/>
  <c r="I76" i="9"/>
  <c r="J75" i="9"/>
  <c r="I75" i="9"/>
  <c r="J74" i="9"/>
  <c r="I74" i="9"/>
  <c r="J73" i="9"/>
  <c r="I73" i="9"/>
  <c r="J72" i="9"/>
  <c r="I72" i="9"/>
  <c r="J71" i="9"/>
  <c r="I71" i="9"/>
  <c r="J70" i="9"/>
  <c r="I70" i="9"/>
  <c r="J69" i="9"/>
  <c r="I69" i="9"/>
  <c r="J68" i="9"/>
  <c r="I68" i="9"/>
  <c r="J67" i="9"/>
  <c r="I67" i="9"/>
  <c r="J66" i="9"/>
  <c r="I66" i="9"/>
  <c r="J65" i="9"/>
  <c r="I65" i="9"/>
  <c r="J64" i="9"/>
  <c r="I64" i="9"/>
  <c r="J63" i="9"/>
  <c r="I63" i="9"/>
  <c r="J62" i="9"/>
  <c r="I62" i="9"/>
  <c r="J61" i="9"/>
  <c r="I61" i="9"/>
  <c r="J60" i="9"/>
  <c r="I60" i="9"/>
  <c r="J59" i="9"/>
  <c r="I59" i="9"/>
  <c r="J58" i="9"/>
  <c r="I58" i="9"/>
  <c r="J57" i="9"/>
  <c r="I57" i="9"/>
  <c r="J56" i="9"/>
  <c r="I56" i="9"/>
  <c r="J55" i="9"/>
  <c r="I55" i="9"/>
  <c r="J54" i="9"/>
  <c r="I54" i="9"/>
  <c r="J53" i="9"/>
  <c r="I53" i="9"/>
  <c r="J52" i="9"/>
  <c r="I52" i="9"/>
  <c r="J51" i="9"/>
  <c r="I51" i="9"/>
  <c r="J50" i="9"/>
  <c r="I50" i="9"/>
  <c r="J49" i="9"/>
  <c r="I49" i="9"/>
  <c r="J48" i="9"/>
  <c r="I48" i="9"/>
  <c r="J47" i="9"/>
  <c r="I47" i="9"/>
  <c r="J46" i="9"/>
  <c r="I46" i="9"/>
  <c r="J45" i="9"/>
  <c r="I45" i="9"/>
  <c r="J44" i="9"/>
  <c r="I44" i="9"/>
  <c r="J43" i="9"/>
  <c r="I43" i="9"/>
  <c r="J42" i="9"/>
  <c r="I42" i="9"/>
  <c r="J41" i="9"/>
  <c r="I41" i="9"/>
  <c r="J40" i="9"/>
  <c r="I40" i="9"/>
  <c r="J39" i="9"/>
  <c r="I39" i="9"/>
  <c r="J38" i="9"/>
  <c r="I38" i="9"/>
  <c r="J37" i="9"/>
  <c r="I37" i="9"/>
  <c r="J36" i="9"/>
  <c r="I36" i="9"/>
  <c r="J35" i="9"/>
  <c r="I35" i="9"/>
  <c r="K24" i="9"/>
  <c r="K86" i="9" s="1"/>
  <c r="J27" i="9"/>
  <c r="I27" i="9"/>
  <c r="J26" i="9"/>
  <c r="I26" i="9"/>
  <c r="J86" i="8"/>
  <c r="I86" i="8"/>
  <c r="J85" i="8"/>
  <c r="I85" i="8"/>
  <c r="J84" i="8"/>
  <c r="I84" i="8"/>
  <c r="J83" i="8"/>
  <c r="I83" i="8"/>
  <c r="J82" i="8"/>
  <c r="I82" i="8"/>
  <c r="J81" i="8"/>
  <c r="I81" i="8"/>
  <c r="J80" i="8"/>
  <c r="I80" i="8"/>
  <c r="J79" i="8"/>
  <c r="I79" i="8"/>
  <c r="J78" i="8"/>
  <c r="I78" i="8"/>
  <c r="J77" i="8"/>
  <c r="I77" i="8"/>
  <c r="J76" i="8"/>
  <c r="I76" i="8"/>
  <c r="J75" i="8"/>
  <c r="I75" i="8"/>
  <c r="J74" i="8"/>
  <c r="I74" i="8"/>
  <c r="J73" i="8"/>
  <c r="I73" i="8"/>
  <c r="J72" i="8"/>
  <c r="I72" i="8"/>
  <c r="J71" i="8"/>
  <c r="I71" i="8"/>
  <c r="J70" i="8"/>
  <c r="I70" i="8"/>
  <c r="J69" i="8"/>
  <c r="I69" i="8"/>
  <c r="J68" i="8"/>
  <c r="I68" i="8"/>
  <c r="J67" i="8"/>
  <c r="I67" i="8"/>
  <c r="J66" i="8"/>
  <c r="I66" i="8"/>
  <c r="J65" i="8"/>
  <c r="I65" i="8"/>
  <c r="J64" i="8"/>
  <c r="I64" i="8"/>
  <c r="J63" i="8"/>
  <c r="I63" i="8"/>
  <c r="J62" i="8"/>
  <c r="I62" i="8"/>
  <c r="J61" i="8"/>
  <c r="I61" i="8"/>
  <c r="J60" i="8"/>
  <c r="I60" i="8"/>
  <c r="J59" i="8"/>
  <c r="I59" i="8"/>
  <c r="J58" i="8"/>
  <c r="I58" i="8"/>
  <c r="J57" i="8"/>
  <c r="I57" i="8"/>
  <c r="J56" i="8"/>
  <c r="I56" i="8"/>
  <c r="J55" i="8"/>
  <c r="I55" i="8"/>
  <c r="J54" i="8"/>
  <c r="I54" i="8"/>
  <c r="J53" i="8"/>
  <c r="I53" i="8"/>
  <c r="J52" i="8"/>
  <c r="I52" i="8"/>
  <c r="J51" i="8"/>
  <c r="I51" i="8"/>
  <c r="J50" i="8"/>
  <c r="I50" i="8"/>
  <c r="J49" i="8"/>
  <c r="I49" i="8"/>
  <c r="J48" i="8"/>
  <c r="I48" i="8"/>
  <c r="J47" i="8"/>
  <c r="I47" i="8"/>
  <c r="J46" i="8"/>
  <c r="I46" i="8"/>
  <c r="J45" i="8"/>
  <c r="I45" i="8"/>
  <c r="J44" i="8"/>
  <c r="I44" i="8"/>
  <c r="J43" i="8"/>
  <c r="I43" i="8"/>
  <c r="J42" i="8"/>
  <c r="I42" i="8"/>
  <c r="J41" i="8"/>
  <c r="I41" i="8"/>
  <c r="J40" i="8"/>
  <c r="I40" i="8"/>
  <c r="J39" i="8"/>
  <c r="I39" i="8"/>
  <c r="J38" i="8"/>
  <c r="I38" i="8"/>
  <c r="J37" i="8"/>
  <c r="I37" i="8"/>
  <c r="J36" i="8"/>
  <c r="I36" i="8"/>
  <c r="J35" i="8"/>
  <c r="I35" i="8"/>
  <c r="K24" i="8"/>
  <c r="K86" i="8" s="1"/>
  <c r="J27" i="8"/>
  <c r="I27" i="8"/>
  <c r="J26" i="8"/>
  <c r="I26" i="8"/>
  <c r="K24" i="6"/>
  <c r="J86" i="6"/>
  <c r="I86" i="6"/>
  <c r="J85" i="6"/>
  <c r="I85" i="6"/>
  <c r="J84" i="6"/>
  <c r="I84" i="6"/>
  <c r="J83" i="6"/>
  <c r="I83" i="6"/>
  <c r="J82" i="6"/>
  <c r="I82" i="6"/>
  <c r="J81" i="6"/>
  <c r="I81" i="6"/>
  <c r="J80" i="6"/>
  <c r="I80" i="6"/>
  <c r="J79" i="6"/>
  <c r="I79" i="6"/>
  <c r="J78" i="6"/>
  <c r="I78" i="6"/>
  <c r="J77" i="6"/>
  <c r="I77" i="6"/>
  <c r="J76" i="6"/>
  <c r="I76" i="6"/>
  <c r="J75" i="6"/>
  <c r="I75" i="6"/>
  <c r="J74" i="6"/>
  <c r="I74" i="6"/>
  <c r="J73" i="6"/>
  <c r="I73" i="6"/>
  <c r="J72" i="6"/>
  <c r="I72" i="6"/>
  <c r="J71" i="6"/>
  <c r="I71" i="6"/>
  <c r="J70" i="6"/>
  <c r="I70" i="6"/>
  <c r="J69" i="6"/>
  <c r="I69" i="6"/>
  <c r="J68" i="6"/>
  <c r="I68" i="6"/>
  <c r="J67" i="6"/>
  <c r="I67" i="6"/>
  <c r="J66" i="6"/>
  <c r="I66" i="6"/>
  <c r="J65" i="6"/>
  <c r="I65" i="6"/>
  <c r="J64" i="6"/>
  <c r="I64" i="6"/>
  <c r="J63" i="6"/>
  <c r="I63" i="6"/>
  <c r="J62" i="6"/>
  <c r="I62" i="6"/>
  <c r="J61" i="6"/>
  <c r="I61" i="6"/>
  <c r="J60" i="6"/>
  <c r="I60" i="6"/>
  <c r="J59" i="6"/>
  <c r="I59" i="6"/>
  <c r="J58" i="6"/>
  <c r="I58" i="6"/>
  <c r="J57" i="6"/>
  <c r="I57" i="6"/>
  <c r="J56" i="6"/>
  <c r="I56" i="6"/>
  <c r="J55" i="6"/>
  <c r="I55" i="6"/>
  <c r="J54" i="6"/>
  <c r="I54" i="6"/>
  <c r="J53" i="6"/>
  <c r="I53" i="6"/>
  <c r="J52" i="6"/>
  <c r="I52" i="6"/>
  <c r="J51" i="6"/>
  <c r="I51" i="6"/>
  <c r="J50" i="6"/>
  <c r="I50" i="6"/>
  <c r="J49" i="6"/>
  <c r="I49" i="6"/>
  <c r="J48" i="6"/>
  <c r="I48" i="6"/>
  <c r="J47" i="6"/>
  <c r="I47" i="6"/>
  <c r="J46" i="6"/>
  <c r="I46" i="6"/>
  <c r="J45" i="6"/>
  <c r="I45" i="6"/>
  <c r="J44" i="6"/>
  <c r="I44" i="6"/>
  <c r="J43" i="6"/>
  <c r="I43" i="6"/>
  <c r="J42" i="6"/>
  <c r="I42" i="6"/>
  <c r="J41" i="6"/>
  <c r="I41" i="6"/>
  <c r="J40" i="6"/>
  <c r="I40" i="6"/>
  <c r="J39" i="6"/>
  <c r="I39" i="6"/>
  <c r="J38" i="6"/>
  <c r="I38" i="6"/>
  <c r="J37" i="6"/>
  <c r="I37" i="6"/>
  <c r="J36" i="6"/>
  <c r="I36" i="6"/>
  <c r="J35" i="6"/>
  <c r="I35" i="6"/>
  <c r="J27" i="6"/>
  <c r="I27" i="6"/>
  <c r="J26" i="6"/>
  <c r="I26" i="6"/>
  <c r="K86" i="12" l="1"/>
  <c r="K82" i="12"/>
  <c r="K78" i="12"/>
  <c r="K74" i="12"/>
  <c r="K70" i="12"/>
  <c r="K66" i="12"/>
  <c r="K62" i="12"/>
  <c r="K58" i="12"/>
  <c r="K54" i="12"/>
  <c r="K50" i="12"/>
  <c r="K46" i="12"/>
  <c r="K42" i="12"/>
  <c r="K38" i="12"/>
  <c r="K27" i="12"/>
  <c r="K83" i="12"/>
  <c r="K79" i="12"/>
  <c r="K75" i="12"/>
  <c r="K71" i="12"/>
  <c r="K67" i="12"/>
  <c r="K63" i="12"/>
  <c r="K59" i="12"/>
  <c r="K55" i="12"/>
  <c r="K51" i="12"/>
  <c r="K47" i="12"/>
  <c r="K43" i="12"/>
  <c r="K39" i="12"/>
  <c r="K35" i="12"/>
  <c r="K28" i="12"/>
  <c r="K84" i="12"/>
  <c r="K80" i="12"/>
  <c r="K76" i="12"/>
  <c r="K72" i="12"/>
  <c r="K68" i="12"/>
  <c r="K64" i="12"/>
  <c r="K60" i="12"/>
  <c r="K56" i="12"/>
  <c r="K52" i="12"/>
  <c r="K48" i="12"/>
  <c r="K44" i="12"/>
  <c r="K40" i="12"/>
  <c r="K36" i="12"/>
  <c r="K29" i="12"/>
  <c r="K85" i="12"/>
  <c r="K81" i="12"/>
  <c r="K77" i="12"/>
  <c r="K73" i="12"/>
  <c r="K69" i="12"/>
  <c r="K65" i="12"/>
  <c r="K61" i="12"/>
  <c r="K57" i="12"/>
  <c r="K53" i="12"/>
  <c r="K49" i="12"/>
  <c r="K45" i="12"/>
  <c r="K41" i="12"/>
  <c r="K37" i="12"/>
  <c r="K26" i="12"/>
  <c r="K27" i="6"/>
  <c r="K82" i="6"/>
  <c r="K29" i="9"/>
  <c r="K37" i="9"/>
  <c r="K41" i="9"/>
  <c r="K45" i="9"/>
  <c r="K49" i="9"/>
  <c r="K53" i="9"/>
  <c r="K57" i="9"/>
  <c r="K61" i="9"/>
  <c r="K65" i="9"/>
  <c r="K69" i="9"/>
  <c r="K73" i="9"/>
  <c r="K77" i="9"/>
  <c r="K81" i="9"/>
  <c r="K85" i="9"/>
  <c r="K28" i="9"/>
  <c r="K36" i="9"/>
  <c r="K40" i="9"/>
  <c r="K44" i="9"/>
  <c r="K48" i="9"/>
  <c r="K52" i="9"/>
  <c r="K56" i="9"/>
  <c r="K60" i="9"/>
  <c r="K64" i="9"/>
  <c r="K68" i="9"/>
  <c r="K72" i="9"/>
  <c r="K76" i="9"/>
  <c r="K80" i="9"/>
  <c r="K84" i="9"/>
  <c r="K27" i="9"/>
  <c r="K35" i="9"/>
  <c r="K39" i="9"/>
  <c r="K43" i="9"/>
  <c r="K47" i="9"/>
  <c r="K51" i="9"/>
  <c r="K55" i="9"/>
  <c r="K59" i="9"/>
  <c r="K63" i="9"/>
  <c r="K67" i="9"/>
  <c r="K71" i="9"/>
  <c r="K75" i="9"/>
  <c r="K79" i="9"/>
  <c r="K83" i="9"/>
  <c r="K26" i="9"/>
  <c r="K30" i="9"/>
  <c r="K38" i="9"/>
  <c r="K42" i="9"/>
  <c r="K46" i="9"/>
  <c r="K50" i="9"/>
  <c r="K54" i="9"/>
  <c r="K58" i="9"/>
  <c r="K62" i="9"/>
  <c r="K66" i="9"/>
  <c r="K70" i="9"/>
  <c r="K74" i="9"/>
  <c r="K78" i="9"/>
  <c r="K82" i="9"/>
  <c r="K37" i="8"/>
  <c r="K41" i="8"/>
  <c r="K45" i="8"/>
  <c r="K49" i="8"/>
  <c r="K53" i="8"/>
  <c r="K57" i="8"/>
  <c r="K61" i="8"/>
  <c r="K65" i="8"/>
  <c r="K69" i="8"/>
  <c r="K73" i="8"/>
  <c r="K77" i="8"/>
  <c r="K81" i="8"/>
  <c r="K85" i="8"/>
  <c r="K28" i="8"/>
  <c r="K36" i="8"/>
  <c r="K40" i="8"/>
  <c r="K44" i="8"/>
  <c r="K48" i="8"/>
  <c r="K52" i="8"/>
  <c r="K56" i="8"/>
  <c r="K60" i="8"/>
  <c r="K64" i="8"/>
  <c r="K68" i="8"/>
  <c r="K72" i="8"/>
  <c r="K76" i="8"/>
  <c r="K80" i="8"/>
  <c r="K84" i="8"/>
  <c r="K27" i="8"/>
  <c r="K35" i="8"/>
  <c r="K39" i="8"/>
  <c r="K43" i="8"/>
  <c r="K47" i="8"/>
  <c r="K51" i="8"/>
  <c r="K55" i="8"/>
  <c r="K59" i="8"/>
  <c r="K63" i="8"/>
  <c r="K67" i="8"/>
  <c r="K71" i="8"/>
  <c r="K75" i="8"/>
  <c r="K79" i="8"/>
  <c r="K83" i="8"/>
  <c r="K26" i="8"/>
  <c r="K38" i="8"/>
  <c r="K42" i="8"/>
  <c r="K46" i="8"/>
  <c r="K50" i="8"/>
  <c r="K54" i="8"/>
  <c r="K58" i="8"/>
  <c r="K62" i="8"/>
  <c r="K66" i="8"/>
  <c r="K70" i="8"/>
  <c r="K74" i="8"/>
  <c r="K78" i="8"/>
  <c r="K82" i="8"/>
  <c r="K86" i="6"/>
  <c r="K78" i="6"/>
  <c r="K74" i="6"/>
  <c r="K70" i="6"/>
  <c r="K66" i="6"/>
  <c r="K62" i="6"/>
  <c r="K58" i="6"/>
  <c r="K54" i="6"/>
  <c r="K50" i="6"/>
  <c r="K46" i="6"/>
  <c r="K42" i="6"/>
  <c r="K38" i="6"/>
  <c r="K30" i="6"/>
  <c r="K26" i="6"/>
  <c r="K85" i="6"/>
  <c r="K81" i="6"/>
  <c r="K77" i="6"/>
  <c r="K73" i="6"/>
  <c r="K69" i="6"/>
  <c r="K65" i="6"/>
  <c r="K61" i="6"/>
  <c r="K57" i="6"/>
  <c r="K53" i="6"/>
  <c r="K49" i="6"/>
  <c r="K45" i="6"/>
  <c r="K41" i="6"/>
  <c r="K37" i="6"/>
  <c r="K29" i="6"/>
  <c r="K84" i="6"/>
  <c r="K80" i="6"/>
  <c r="K76" i="6"/>
  <c r="K72" i="6"/>
  <c r="K68" i="6"/>
  <c r="K64" i="6"/>
  <c r="K60" i="6"/>
  <c r="K56" i="6"/>
  <c r="K52" i="6"/>
  <c r="K48" i="6"/>
  <c r="K44" i="6"/>
  <c r="K40" i="6"/>
  <c r="K36" i="6"/>
  <c r="K32" i="6"/>
  <c r="K28" i="6"/>
  <c r="K83" i="6"/>
  <c r="K79" i="6"/>
  <c r="K75" i="6"/>
  <c r="K71" i="6"/>
  <c r="K67" i="6"/>
  <c r="K63" i="6"/>
  <c r="K59" i="6"/>
  <c r="K55" i="6"/>
  <c r="K51" i="6"/>
  <c r="K47" i="6"/>
  <c r="K43" i="6"/>
  <c r="K39" i="6"/>
  <c r="K35" i="6"/>
  <c r="K31" i="6"/>
</calcChain>
</file>

<file path=xl/sharedStrings.xml><?xml version="1.0" encoding="utf-8"?>
<sst xmlns="http://schemas.openxmlformats.org/spreadsheetml/2006/main" count="105" uniqueCount="36">
  <si>
    <t>Xs</t>
  </si>
  <si>
    <t>Puntaje Total Acumulado</t>
  </si>
  <si>
    <t xml:space="preserve">Observaciones </t>
  </si>
  <si>
    <t>Xs2</t>
  </si>
  <si>
    <t>Xs3</t>
  </si>
  <si>
    <t>Presidente de Club</t>
  </si>
  <si>
    <t xml:space="preserve">Juez Certificado a Cargo </t>
  </si>
  <si>
    <t xml:space="preserve">Categoría </t>
  </si>
  <si>
    <t xml:space="preserve">Fecha de la Competencia </t>
  </si>
  <si>
    <t xml:space="preserve">Cuadro de Puntuación Oficial </t>
  </si>
  <si>
    <t>Nombre de Club</t>
  </si>
  <si>
    <t>Puntaje 1er Cartón</t>
  </si>
  <si>
    <t xml:space="preserve">Puntaje 2do Cartón </t>
  </si>
  <si>
    <t>Puntaje 3er Cartón</t>
  </si>
  <si>
    <t>Nombre</t>
  </si>
  <si>
    <t>Manuel Rodriguez</t>
  </si>
  <si>
    <t>Luis Cerna</t>
  </si>
  <si>
    <t>Eduardo Rojas</t>
  </si>
  <si>
    <t>Xs Acumulado</t>
  </si>
  <si>
    <t>Porcentaje</t>
  </si>
  <si>
    <t>Aldo Montroni Plazaola</t>
  </si>
  <si>
    <t>Jaime Barceló Figueroa</t>
  </si>
  <si>
    <t>50 Metros Unlimited</t>
  </si>
  <si>
    <t>75 Metros Unlimited</t>
  </si>
  <si>
    <t>Gabriel Pizarro Pizarro</t>
  </si>
  <si>
    <t>12 - 13 Sept 2026</t>
  </si>
  <si>
    <t>100 Metros Unlimited</t>
  </si>
  <si>
    <t>12 - 13 Septiembre 2026</t>
  </si>
  <si>
    <t>12 - 13 sept 2026</t>
  </si>
  <si>
    <t>Cesar Paredes Rangel</t>
  </si>
  <si>
    <t>Aldo Motroni Plazaola</t>
  </si>
  <si>
    <t>Luis Cerna Rodríguez</t>
  </si>
  <si>
    <t>Luis Cerna Rodriguez</t>
  </si>
  <si>
    <t>Elías Rivera Pavez</t>
  </si>
  <si>
    <t>Aldo Montorni Plazaola</t>
  </si>
  <si>
    <t>100 Metros Poston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</si>
</sst>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36"/>
      <color theme="1"/>
      <name val="Arial Narrow Bold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1" fontId="0" fillId="0" borderId="0" xfId="0" applyNumberFormat="1"/>
    <xf numFmtId="0" fontId="0" fillId="0" borderId="5" xfId="0" applyBorder="1"/>
    <xf numFmtId="0" fontId="0" fillId="0" borderId="1" xfId="0" applyBorder="1"/>
    <xf numFmtId="1" fontId="0" fillId="0" borderId="1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" fontId="0" fillId="0" borderId="8" xfId="0" applyNumberFormat="1" applyBorder="1"/>
    <xf numFmtId="0" fontId="0" fillId="0" borderId="9" xfId="0" applyBorder="1"/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0" fillId="0" borderId="6" xfId="0" applyNumberFormat="1" applyBorder="1"/>
    <xf numFmtId="1" fontId="3" fillId="0" borderId="6" xfId="0" applyNumberFormat="1" applyFont="1" applyBorder="1" applyAlignment="1">
      <alignment horizontal="center" vertical="center"/>
    </xf>
    <xf numFmtId="1" fontId="0" fillId="0" borderId="9" xfId="0" applyNumberFormat="1" applyBorder="1"/>
    <xf numFmtId="2" fontId="3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60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88CA11-0E85-EF4F-AF0E-ABC44E0B1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028CF0-434A-0747-9D67-C5266F25C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9C4687-55F2-AC4D-8F30-9508A3BF2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22947E-8431-A240-A686-85A4CF8C5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21CBE7-71EC-7C41-93A2-308F447A9CE1}" name="Competencia42" displayName="Competencia42" ref="B25:L86" totalsRowShown="0" headerRowDxfId="59" headerRowBorderDxfId="58" tableBorderDxfId="57" totalsRowBorderDxfId="56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E3630642-B091-6E49-B0FF-9455FCB8D2EB}" name="Nombre" dataDxfId="55"/>
    <tableColumn id="3" xr3:uid="{74D30E98-0ECB-8C43-85A1-6A01D7123F2F}" name="Puntaje 1er Cartón" dataDxfId="54"/>
    <tableColumn id="4" xr3:uid="{D82C3FE1-7483-3A40-9704-395EDA78F555}" name="Xs" dataDxfId="53"/>
    <tableColumn id="5" xr3:uid="{58ED4BB6-4429-D14B-B11D-B707902D064F}" name="Puntaje 2do Cartón " dataDxfId="52"/>
    <tableColumn id="6" xr3:uid="{EA9B99D4-F0C1-F94D-B2FA-6A2020619918}" name="Xs2" dataDxfId="51"/>
    <tableColumn id="7" xr3:uid="{8FC50629-FCEF-1448-9234-3ED3F6773055}" name="Puntaje 3er Cartón" dataDxfId="50"/>
    <tableColumn id="8" xr3:uid="{0432795D-CE97-B246-9DDE-5FF78436CC2C}" name="Xs3" dataDxfId="49"/>
    <tableColumn id="9" xr3:uid="{A7355828-E745-A147-8C5C-4900F3788083}" name="Puntaje Total Acumulado" dataDxfId="48">
      <calculatedColumnFormula>SUM(C26,E26,G26)</calculatedColumnFormula>
    </tableColumn>
    <tableColumn id="1" xr3:uid="{C4545753-E930-F843-8CC6-4EC8A737CD26}" name="Xs Acumulado" dataDxfId="47">
      <calculatedColumnFormula>SUM(Competencia42[[#This Row],[Xs3]]+Competencia42[[#This Row],[Xs2]]+Competencia42[[#This Row],[Xs]])</calculatedColumnFormula>
    </tableColumn>
    <tableColumn id="10" xr3:uid="{AD2BFB23-5532-9646-B8DC-D4D70242B7EB}" name="Porcentaje" dataDxfId="46">
      <calculatedColumnFormula>Competencia42[[#This Row],[Puntaje Total Acumulado]]*100/$K$24</calculatedColumnFormula>
    </tableColumn>
    <tableColumn id="11" xr3:uid="{7E5A67D9-90B3-9A44-9824-9E0098647EE9}" name="Observaciones " dataDxfId="4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3C6C51F-FE2C-0749-92FC-ADD6C4A7A9CA}" name="Competencia425" displayName="Competencia425" ref="B25:L86" totalsRowShown="0" headerRowDxfId="44" headerRowBorderDxfId="43" tableBorderDxfId="42" totalsRowBorderDxfId="41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06543E09-1356-CC4C-AA3D-7849F997F66D}" name="Nombre" dataDxfId="40"/>
    <tableColumn id="3" xr3:uid="{39479065-5BEB-C54E-BF15-D35C49759484}" name="Puntaje 1er Cartón" dataDxfId="39"/>
    <tableColumn id="4" xr3:uid="{E20FD499-92FA-6F46-AB80-D44E82DD8A0D}" name="Xs" dataDxfId="38"/>
    <tableColumn id="5" xr3:uid="{EA3567DE-8D58-884B-B4C4-A5EBDE9AE6A8}" name="Puntaje 2do Cartón " dataDxfId="37"/>
    <tableColumn id="6" xr3:uid="{2B1AE578-5C65-2047-AF61-4D987183C3A7}" name="Xs2" dataDxfId="36"/>
    <tableColumn id="7" xr3:uid="{F94723FC-CC39-3146-A5A7-E3764A09F2AF}" name="Puntaje 3er Cartón" dataDxfId="35"/>
    <tableColumn id="8" xr3:uid="{CDC279C0-124F-BB44-9C45-783F560C6A0C}" name="Xs3" dataDxfId="34"/>
    <tableColumn id="9" xr3:uid="{C52A3716-C91C-FA49-A94F-DB20108DA2AC}" name="Puntaje Total Acumulado" dataDxfId="33">
      <calculatedColumnFormula>SUM(C26,E26,G26)</calculatedColumnFormula>
    </tableColumn>
    <tableColumn id="1" xr3:uid="{BA4F5899-B929-E94F-83D3-78DF2B84357F}" name="Xs Acumulado" dataDxfId="32">
      <calculatedColumnFormula>SUM(Competencia425[[#This Row],[Xs3]]+Competencia425[[#This Row],[Xs2]]+Competencia425[[#This Row],[Xs]])</calculatedColumnFormula>
    </tableColumn>
    <tableColumn id="10" xr3:uid="{1B58318B-7CF6-CA45-A2B6-D4B84F27FDC6}" name="Porcentaje" dataDxfId="31">
      <calculatedColumnFormula>Competencia425[[#This Row],[Puntaje Total Acumulado]]*100/$K$24</calculatedColumnFormula>
    </tableColumn>
    <tableColumn id="11" xr3:uid="{8C898F4D-03AA-434B-A611-ABFF35C13890}" name="Observaciones " dataDxfId="3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A78E7C1-F6B2-244B-AD77-C5A556F2AAF6}" name="Competencia426" displayName="Competencia426" ref="B25:L86" totalsRowShown="0" headerRowDxfId="29" headerRowBorderDxfId="28" tableBorderDxfId="27" totalsRowBorderDxfId="26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4841F1E5-144C-3146-9AF0-087C87044975}" name="Nombre" dataDxfId="25"/>
    <tableColumn id="3" xr3:uid="{E84CBDA7-C746-DB47-A069-9A345338CA69}" name="Puntaje 1er Cartón" dataDxfId="24"/>
    <tableColumn id="4" xr3:uid="{82271788-8C97-7147-8E41-3800FDC1A01C}" name="Xs" dataDxfId="23"/>
    <tableColumn id="5" xr3:uid="{194ECDF9-095E-9F49-AB7B-38B764C428B9}" name="Puntaje 2do Cartón " dataDxfId="22"/>
    <tableColumn id="6" xr3:uid="{F4B7A690-F0A1-AD44-833F-BA962219A046}" name="Xs2" dataDxfId="21"/>
    <tableColumn id="7" xr3:uid="{FD8023BC-9E5C-5045-9131-F79E68FF24F4}" name="Puntaje 3er Cartón" dataDxfId="20"/>
    <tableColumn id="8" xr3:uid="{513308A0-8CAE-7144-90D4-CFCC2C937522}" name="Xs3" dataDxfId="19"/>
    <tableColumn id="9" xr3:uid="{4DBFA5B9-3EA9-A049-B376-1E0865C2867A}" name="Puntaje Total Acumulado" dataDxfId="18">
      <calculatedColumnFormula>SUM(C26,E26,G26)</calculatedColumnFormula>
    </tableColumn>
    <tableColumn id="1" xr3:uid="{0C4170FC-FD14-5344-B35B-2D873C775BF6}" name="Xs Acumulado" dataDxfId="17">
      <calculatedColumnFormula>SUM(Competencia426[[#This Row],[Xs3]]+Competencia426[[#This Row],[Xs2]]+Competencia426[[#This Row],[Xs]])</calculatedColumnFormula>
    </tableColumn>
    <tableColumn id="10" xr3:uid="{96671EF9-66C4-A043-A165-FED5402BB27E}" name="Porcentaje" dataDxfId="16">
      <calculatedColumnFormula>Competencia426[[#This Row],[Puntaje Total Acumulado]]*100/$K$24</calculatedColumnFormula>
    </tableColumn>
    <tableColumn id="11" xr3:uid="{D8873E2A-7897-E14C-B33A-BCA49F4339F1}" name="Observaciones " dataDxfId="1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EE138AF-F9FE-4444-AEB3-BD3C3C03087F}" name="Competencia4263" displayName="Competencia4263" ref="B25:L86" totalsRowShown="0" headerRowDxfId="14" headerRowBorderDxfId="12" tableBorderDxfId="13" totalsRowBorderDxfId="11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6E9614E1-B76C-ED47-B492-9B92E16ACF5C}" name="Nombre" dataDxfId="10"/>
    <tableColumn id="3" xr3:uid="{78C9B19D-8712-9D4F-A28B-06ABEDA2B3BF}" name="Puntaje 1er Cartón" dataDxfId="9"/>
    <tableColumn id="4" xr3:uid="{C6F02BCA-A0E5-B442-9377-6738B87E4723}" name="Xs" dataDxfId="8"/>
    <tableColumn id="5" xr3:uid="{4053D2B1-FAE8-A04F-96C6-1AB1D1375CA6}" name="Puntaje 2do Cartón " dataDxfId="7"/>
    <tableColumn id="6" xr3:uid="{1B5ACC81-70E2-7F4D-A862-27BFC8580FAE}" name="Xs2" dataDxfId="6"/>
    <tableColumn id="7" xr3:uid="{16CA5CFD-44DF-3F48-A887-6B0BE7A15B67}" name="Puntaje 3er Cartón" dataDxfId="5"/>
    <tableColumn id="8" xr3:uid="{06D8112B-36C6-134F-AE84-29E6F4EFB407}" name="Xs3" dataDxfId="4"/>
    <tableColumn id="9" xr3:uid="{DB507C12-A956-F442-BFED-A793CE8C8ACC}" name="Puntaje Total Acumulado" dataDxfId="3">
      <calculatedColumnFormula>SUM(C26,E26,G26)</calculatedColumnFormula>
    </tableColumn>
    <tableColumn id="1" xr3:uid="{1DBDE097-3560-6E42-AE55-BA754382A58C}" name="Xs Acumulado" dataDxfId="2">
      <calculatedColumnFormula>SUM(Competencia4263[[#This Row],[Xs3]]+Competencia4263[[#This Row],[Xs2]]+Competencia4263[[#This Row],[Xs]])</calculatedColumnFormula>
    </tableColumn>
    <tableColumn id="10" xr3:uid="{8FEBBC58-BA62-404C-8092-F896F15BD790}" name="Porcentaje" dataDxfId="1">
      <calculatedColumnFormula>Competencia4263[[#This Row],[Puntaje Total Acumulado]]*100/$K$24</calculatedColumnFormula>
    </tableColumn>
    <tableColumn id="11" xr3:uid="{58270DDC-73F6-FE41-8A1A-E026C07CB909}" name="Observaciones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78E0C-F320-4249-9719-1D981AB0A9F1}">
  <sheetPr>
    <pageSetUpPr fitToPage="1"/>
  </sheetPr>
  <dimension ref="A3:L86"/>
  <sheetViews>
    <sheetView tabSelected="1" zoomScale="70" zoomScaleNormal="70" workbookViewId="0">
      <selection activeCell="G16" sqref="G16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5" t="s">
        <v>9</v>
      </c>
      <c r="F3" s="25"/>
      <c r="G3" s="25"/>
      <c r="H3" s="25"/>
      <c r="I3" s="25"/>
      <c r="J3" s="25"/>
      <c r="K3" s="25"/>
      <c r="L3" s="25"/>
    </row>
    <row r="4" spans="5:12" ht="16" customHeight="1">
      <c r="E4" s="25"/>
      <c r="F4" s="25"/>
      <c r="G4" s="25"/>
      <c r="H4" s="25"/>
      <c r="I4" s="25"/>
      <c r="J4" s="25"/>
      <c r="K4" s="25"/>
      <c r="L4" s="25"/>
    </row>
    <row r="5" spans="5:12">
      <c r="E5" s="25"/>
      <c r="F5" s="25"/>
      <c r="G5" s="25"/>
      <c r="H5" s="25"/>
      <c r="I5" s="25"/>
      <c r="J5" s="25"/>
      <c r="K5" s="25"/>
      <c r="L5" s="25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6" t="s">
        <v>15</v>
      </c>
      <c r="H8" s="26"/>
      <c r="I8" s="1"/>
      <c r="J8" s="1"/>
      <c r="K8" s="1"/>
    </row>
    <row r="9" spans="5:12" ht="35" customHeight="1">
      <c r="E9" s="13" t="s">
        <v>5</v>
      </c>
      <c r="F9" s="14"/>
      <c r="G9" s="26" t="s">
        <v>16</v>
      </c>
      <c r="H9" s="26"/>
      <c r="I9" s="1"/>
      <c r="J9" s="1"/>
      <c r="K9" s="1"/>
    </row>
    <row r="10" spans="5:12" ht="35" customHeight="1">
      <c r="E10" s="13" t="s">
        <v>8</v>
      </c>
      <c r="F10" s="14"/>
      <c r="G10" s="26" t="s">
        <v>25</v>
      </c>
      <c r="H10" s="26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6" t="s">
        <v>17</v>
      </c>
      <c r="H12" s="26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4" t="s">
        <v>22</v>
      </c>
      <c r="H14" s="24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 hidden="1">
      <c r="I24" s="1"/>
      <c r="J24" s="1"/>
      <c r="K24" s="1">
        <f>I28</f>
        <v>712</v>
      </c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18</v>
      </c>
      <c r="K25" s="12" t="s">
        <v>19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SUM(Competencia42[[#This Row],[Xs3]]+Competencia42[[#This Row],[Xs2]]+Competencia42[[#This Row],[Xs]])</f>
        <v>0</v>
      </c>
      <c r="K26" s="20">
        <f>Competencia42[[#This Row],[Puntaje Total Acumulado]]*100/$K$24</f>
        <v>351.12359550561797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SUM(Competencia42[[#This Row],[Xs3]]+Competencia42[[#This Row],[Xs2]]+Competencia42[[#This Row],[Xs]])</f>
        <v>0</v>
      </c>
      <c r="K27" s="20">
        <f>Competencia42[[#This Row],[Puntaje Total Acumulado]]*100/$K$24</f>
        <v>0</v>
      </c>
      <c r="L27" s="5"/>
    </row>
    <row r="28" spans="1:12" ht="45" customHeight="1">
      <c r="A28" s="17">
        <v>1</v>
      </c>
      <c r="B28" s="18" t="s">
        <v>29</v>
      </c>
      <c r="C28" s="17">
        <v>240</v>
      </c>
      <c r="D28" s="17">
        <v>9</v>
      </c>
      <c r="E28" s="17">
        <v>235</v>
      </c>
      <c r="F28" s="17">
        <v>1</v>
      </c>
      <c r="G28" s="17">
        <v>237</v>
      </c>
      <c r="H28" s="17">
        <v>4</v>
      </c>
      <c r="I28" s="19">
        <f>Competencia42[[#This Row],[Puntaje 1er Cartón]]+Competencia42[[#This Row],[Puntaje 2do Cartón ]]+Competencia42[[#This Row],[Puntaje 3er Cartón]]</f>
        <v>712</v>
      </c>
      <c r="J28" s="21">
        <f>Competencia42[[#This Row],[Xs3]]+Competencia42[[#This Row],[Xs2]]+Competencia42[[#This Row],[Xs]]</f>
        <v>14</v>
      </c>
      <c r="K28" s="23">
        <f>Competencia42[[#This Row],[Puntaje Total Acumulado]]*100/$K$24</f>
        <v>100</v>
      </c>
      <c r="L28" s="5"/>
    </row>
    <row r="29" spans="1:12" ht="45" customHeight="1">
      <c r="A29" s="17">
        <v>2</v>
      </c>
      <c r="B29" s="18" t="s">
        <v>21</v>
      </c>
      <c r="C29" s="17">
        <v>233</v>
      </c>
      <c r="D29" s="17">
        <v>4</v>
      </c>
      <c r="E29" s="17">
        <v>228</v>
      </c>
      <c r="F29" s="17">
        <v>7</v>
      </c>
      <c r="G29" s="17">
        <v>233</v>
      </c>
      <c r="H29" s="17">
        <v>8</v>
      </c>
      <c r="I29" s="19">
        <f>Competencia42[[#This Row],[Puntaje 1er Cartón]]+Competencia42[[#This Row],[Puntaje 2do Cartón ]]+Competencia42[[#This Row],[Puntaje 3er Cartón]]</f>
        <v>694</v>
      </c>
      <c r="J29" s="21">
        <f>Competencia42[[#This Row],[Xs3]]+Competencia42[[#This Row],[Xs2]]+Competencia42[[#This Row],[Xs]]</f>
        <v>19</v>
      </c>
      <c r="K29" s="23">
        <f>Competencia42[[#This Row],[Puntaje Total Acumulado]]*100/$K$24</f>
        <v>97.471910112359552</v>
      </c>
      <c r="L29" s="5"/>
    </row>
    <row r="30" spans="1:12" ht="45" customHeight="1">
      <c r="A30" s="17">
        <v>3</v>
      </c>
      <c r="B30" s="18" t="s">
        <v>30</v>
      </c>
      <c r="C30" s="19">
        <v>240</v>
      </c>
      <c r="D30" s="17">
        <v>6</v>
      </c>
      <c r="E30" s="19">
        <v>235</v>
      </c>
      <c r="F30" s="17">
        <v>3</v>
      </c>
      <c r="G30" s="19">
        <v>218</v>
      </c>
      <c r="H30" s="17">
        <v>3</v>
      </c>
      <c r="I30" s="19">
        <f>Competencia42[[#This Row],[Puntaje 1er Cartón]]+Competencia42[[#This Row],[Puntaje 2do Cartón ]]+Competencia42[[#This Row],[Puntaje 3er Cartón]]</f>
        <v>693</v>
      </c>
      <c r="J30" s="21">
        <f>Competencia42[[#This Row],[Xs3]]+Competencia42[[#This Row],[Xs2]]+Competencia42[[#This Row],[Xs]]</f>
        <v>12</v>
      </c>
      <c r="K30" s="23">
        <f>Competencia42[[#This Row],[Puntaje Total Acumulado]]*100/$K$24</f>
        <v>97.331460674157299</v>
      </c>
      <c r="L30" s="5"/>
    </row>
    <row r="31" spans="1:12" ht="45" customHeight="1">
      <c r="A31" s="17">
        <v>4</v>
      </c>
      <c r="B31" s="18" t="s">
        <v>24</v>
      </c>
      <c r="C31" s="19">
        <v>232</v>
      </c>
      <c r="D31" s="17">
        <v>6</v>
      </c>
      <c r="E31" s="19">
        <v>223</v>
      </c>
      <c r="F31" s="17">
        <v>6</v>
      </c>
      <c r="G31" s="19">
        <v>225</v>
      </c>
      <c r="H31" s="17">
        <v>3</v>
      </c>
      <c r="I31" s="19">
        <f>Competencia42[[#This Row],[Puntaje 1er Cartón]]+Competencia42[[#This Row],[Puntaje 2do Cartón ]]+Competencia42[[#This Row],[Puntaje 3er Cartón]]</f>
        <v>680</v>
      </c>
      <c r="J31" s="21">
        <f>Competencia42[[#This Row],[Xs3]]+Competencia42[[#This Row],[Xs2]]+Competencia42[[#This Row],[Xs]]</f>
        <v>15</v>
      </c>
      <c r="K31" s="23">
        <f>Competencia42[[#This Row],[Puntaje Total Acumulado]]*100/$K$24</f>
        <v>95.50561797752809</v>
      </c>
      <c r="L31" s="5"/>
    </row>
    <row r="32" spans="1:12" ht="45" customHeight="1">
      <c r="A32" s="17">
        <v>5</v>
      </c>
      <c r="B32" s="18" t="s">
        <v>31</v>
      </c>
      <c r="C32" s="19">
        <v>224</v>
      </c>
      <c r="D32" s="17">
        <v>3</v>
      </c>
      <c r="E32" s="19">
        <v>232</v>
      </c>
      <c r="F32" s="17">
        <v>7</v>
      </c>
      <c r="G32" s="19">
        <v>224</v>
      </c>
      <c r="H32" s="17">
        <v>5</v>
      </c>
      <c r="I32" s="19">
        <f>Competencia42[[#This Row],[Puntaje 1er Cartón]]+Competencia42[[#This Row],[Puntaje 2do Cartón ]]+Competencia42[[#This Row],[Puntaje 3er Cartón]]</f>
        <v>680</v>
      </c>
      <c r="J32" s="21">
        <f>Competencia42[[#This Row],[Xs3]]+Competencia42[[#This Row],[Xs2]]+Competencia42[[#This Row],[Xs]]</f>
        <v>15</v>
      </c>
      <c r="K32" s="23">
        <f>Competencia42[[#This Row],[Puntaje Total Acumulado]]*100/$K$24</f>
        <v>95.50561797752809</v>
      </c>
      <c r="L32" s="5"/>
    </row>
    <row r="33" spans="1:12" ht="45" customHeight="1">
      <c r="A33" s="17">
        <v>6</v>
      </c>
      <c r="B33" s="18"/>
      <c r="C33" s="19"/>
      <c r="D33" s="17"/>
      <c r="E33" s="19"/>
      <c r="F33" s="17"/>
      <c r="G33" s="19"/>
      <c r="H33" s="17"/>
      <c r="I33" s="19"/>
      <c r="J33" s="21"/>
      <c r="K33" s="23"/>
      <c r="L33" s="5"/>
    </row>
    <row r="34" spans="1:12" ht="45" customHeight="1">
      <c r="A34" s="17">
        <v>7</v>
      </c>
      <c r="B34" s="18"/>
      <c r="C34" s="19"/>
      <c r="D34" s="17"/>
      <c r="E34" s="19"/>
      <c r="F34" s="17"/>
      <c r="G34" s="19"/>
      <c r="H34" s="17"/>
      <c r="I34" s="19"/>
      <c r="J34" s="21"/>
      <c r="K34" s="23"/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SUM(Competencia42[[#This Row],[Xs3]]+Competencia42[[#This Row],[Xs2]]+Competencia42[[#This Row],[Xs]])</f>
        <v>0</v>
      </c>
      <c r="K35" s="20">
        <f>Competencia42[[#This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SUM(Competencia42[[#This Row],[Xs3]]+Competencia42[[#This Row],[Xs2]]+Competencia42[[#This Row],[Xs]])</f>
        <v>0</v>
      </c>
      <c r="K36" s="20">
        <f>Competencia42[[#This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SUM(Competencia42[[#This Row],[Xs3]]+Competencia42[[#This Row],[Xs2]]+Competencia42[[#This Row],[Xs]])</f>
        <v>0</v>
      </c>
      <c r="K37" s="20">
        <f>Competencia42[[#This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SUM(Competencia42[[#This Row],[Xs3]]+Competencia42[[#This Row],[Xs2]]+Competencia42[[#This Row],[Xs]])</f>
        <v>0</v>
      </c>
      <c r="K38" s="20">
        <f>Competencia42[[#This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SUM(Competencia42[[#This Row],[Xs3]]+Competencia42[[#This Row],[Xs2]]+Competencia42[[#This Row],[Xs]])</f>
        <v>0</v>
      </c>
      <c r="K39" s="20">
        <f>Competencia42[[#This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SUM(Competencia42[[#This Row],[Xs3]]+Competencia42[[#This Row],[Xs2]]+Competencia42[[#This Row],[Xs]])</f>
        <v>0</v>
      </c>
      <c r="K40" s="20">
        <f>Competencia42[[#This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SUM(Competencia42[[#This Row],[Xs3]]+Competencia42[[#This Row],[Xs2]]+Competencia42[[#This Row],[Xs]])</f>
        <v>0</v>
      </c>
      <c r="K41" s="20">
        <f>Competencia42[[#This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SUM(Competencia42[[#This Row],[Xs3]]+Competencia42[[#This Row],[Xs2]]+Competencia42[[#This Row],[Xs]])</f>
        <v>0</v>
      </c>
      <c r="K42" s="20">
        <f>Competencia42[[#This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SUM(Competencia42[[#This Row],[Xs3]]+Competencia42[[#This Row],[Xs2]]+Competencia42[[#This Row],[Xs]])</f>
        <v>0</v>
      </c>
      <c r="K43" s="20">
        <f>Competencia42[[#This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SUM(Competencia42[[#This Row],[Xs3]]+Competencia42[[#This Row],[Xs2]]+Competencia42[[#This Row],[Xs]])</f>
        <v>0</v>
      </c>
      <c r="K44" s="20">
        <f>Competencia42[[#This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SUM(Competencia42[[#This Row],[Xs3]]+Competencia42[[#This Row],[Xs2]]+Competencia42[[#This Row],[Xs]])</f>
        <v>0</v>
      </c>
      <c r="K45" s="20">
        <f>Competencia42[[#This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SUM(Competencia42[[#This Row],[Xs3]]+Competencia42[[#This Row],[Xs2]]+Competencia42[[#This Row],[Xs]])</f>
        <v>0</v>
      </c>
      <c r="K46" s="20">
        <f>Competencia42[[#This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SUM(Competencia42[[#This Row],[Xs3]]+Competencia42[[#This Row],[Xs2]]+Competencia42[[#This Row],[Xs]])</f>
        <v>0</v>
      </c>
      <c r="K47" s="20">
        <f>Competencia42[[#This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SUM(Competencia42[[#This Row],[Xs3]]+Competencia42[[#This Row],[Xs2]]+Competencia42[[#This Row],[Xs]])</f>
        <v>0</v>
      </c>
      <c r="K48" s="20">
        <f>Competencia42[[#This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SUM(Competencia42[[#This Row],[Xs3]]+Competencia42[[#This Row],[Xs2]]+Competencia42[[#This Row],[Xs]])</f>
        <v>0</v>
      </c>
      <c r="K49" s="20">
        <f>Competencia42[[#This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SUM(Competencia42[[#This Row],[Xs3]]+Competencia42[[#This Row],[Xs2]]+Competencia42[[#This Row],[Xs]])</f>
        <v>0</v>
      </c>
      <c r="K50" s="20">
        <f>Competencia42[[#This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SUM(Competencia42[[#This Row],[Xs3]]+Competencia42[[#This Row],[Xs2]]+Competencia42[[#This Row],[Xs]])</f>
        <v>0</v>
      </c>
      <c r="K51" s="20">
        <f>Competencia42[[#This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SUM(Competencia42[[#This Row],[Xs3]]+Competencia42[[#This Row],[Xs2]]+Competencia42[[#This Row],[Xs]])</f>
        <v>0</v>
      </c>
      <c r="K52" s="20">
        <f>Competencia42[[#This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SUM(Competencia42[[#This Row],[Xs3]]+Competencia42[[#This Row],[Xs2]]+Competencia42[[#This Row],[Xs]])</f>
        <v>0</v>
      </c>
      <c r="K53" s="20">
        <f>Competencia42[[#This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SUM(Competencia42[[#This Row],[Xs3]]+Competencia42[[#This Row],[Xs2]]+Competencia42[[#This Row],[Xs]])</f>
        <v>0</v>
      </c>
      <c r="K54" s="20">
        <f>Competencia42[[#This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SUM(Competencia42[[#This Row],[Xs3]]+Competencia42[[#This Row],[Xs2]]+Competencia42[[#This Row],[Xs]])</f>
        <v>0</v>
      </c>
      <c r="K55" s="20">
        <f>Competencia42[[#This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SUM(Competencia42[[#This Row],[Xs3]]+Competencia42[[#This Row],[Xs2]]+Competencia42[[#This Row],[Xs]])</f>
        <v>0</v>
      </c>
      <c r="K56" s="20">
        <f>Competencia42[[#This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SUM(Competencia42[[#This Row],[Xs3]]+Competencia42[[#This Row],[Xs2]]+Competencia42[[#This Row],[Xs]])</f>
        <v>0</v>
      </c>
      <c r="K57" s="20">
        <f>Competencia42[[#This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SUM(Competencia42[[#This Row],[Xs3]]+Competencia42[[#This Row],[Xs2]]+Competencia42[[#This Row],[Xs]])</f>
        <v>0</v>
      </c>
      <c r="K58" s="20">
        <f>Competencia42[[#This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SUM(Competencia42[[#This Row],[Xs3]]+Competencia42[[#This Row],[Xs2]]+Competencia42[[#This Row],[Xs]])</f>
        <v>0</v>
      </c>
      <c r="K59" s="20">
        <f>Competencia42[[#This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SUM(Competencia42[[#This Row],[Xs3]]+Competencia42[[#This Row],[Xs2]]+Competencia42[[#This Row],[Xs]])</f>
        <v>0</v>
      </c>
      <c r="K60" s="20">
        <f>Competencia42[[#This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SUM(Competencia42[[#This Row],[Xs3]]+Competencia42[[#This Row],[Xs2]]+Competencia42[[#This Row],[Xs]])</f>
        <v>0</v>
      </c>
      <c r="K61" s="20">
        <f>Competencia42[[#This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SUM(Competencia42[[#This Row],[Xs3]]+Competencia42[[#This Row],[Xs2]]+Competencia42[[#This Row],[Xs]])</f>
        <v>0</v>
      </c>
      <c r="K62" s="20">
        <f>Competencia42[[#This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SUM(Competencia42[[#This Row],[Xs3]]+Competencia42[[#This Row],[Xs2]]+Competencia42[[#This Row],[Xs]])</f>
        <v>0</v>
      </c>
      <c r="K63" s="20">
        <f>Competencia42[[#This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SUM(Competencia42[[#This Row],[Xs3]]+Competencia42[[#This Row],[Xs2]]+Competencia42[[#This Row],[Xs]])</f>
        <v>0</v>
      </c>
      <c r="K64" s="20">
        <f>Competencia42[[#This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SUM(Competencia42[[#This Row],[Xs3]]+Competencia42[[#This Row],[Xs2]]+Competencia42[[#This Row],[Xs]])</f>
        <v>0</v>
      </c>
      <c r="K65" s="20">
        <f>Competencia42[[#This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SUM(Competencia42[[#This Row],[Xs3]]+Competencia42[[#This Row],[Xs2]]+Competencia42[[#This Row],[Xs]])</f>
        <v>0</v>
      </c>
      <c r="K66" s="20">
        <f>Competencia42[[#This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SUM(Competencia42[[#This Row],[Xs3]]+Competencia42[[#This Row],[Xs2]]+Competencia42[[#This Row],[Xs]])</f>
        <v>0</v>
      </c>
      <c r="K67" s="20">
        <f>Competencia42[[#This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SUM(Competencia42[[#This Row],[Xs3]]+Competencia42[[#This Row],[Xs2]]+Competencia42[[#This Row],[Xs]])</f>
        <v>0</v>
      </c>
      <c r="K68" s="20">
        <f>Competencia42[[#This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SUM(Competencia42[[#This Row],[Xs3]]+Competencia42[[#This Row],[Xs2]]+Competencia42[[#This Row],[Xs]])</f>
        <v>0</v>
      </c>
      <c r="K69" s="20">
        <f>Competencia42[[#This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SUM(Competencia42[[#This Row],[Xs3]]+Competencia42[[#This Row],[Xs2]]+Competencia42[[#This Row],[Xs]])</f>
        <v>0</v>
      </c>
      <c r="K70" s="20">
        <f>Competencia42[[#This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SUM(Competencia42[[#This Row],[Xs3]]+Competencia42[[#This Row],[Xs2]]+Competencia42[[#This Row],[Xs]])</f>
        <v>0</v>
      </c>
      <c r="K71" s="20">
        <f>Competencia42[[#This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SUM(Competencia42[[#This Row],[Xs3]]+Competencia42[[#This Row],[Xs2]]+Competencia42[[#This Row],[Xs]])</f>
        <v>0</v>
      </c>
      <c r="K72" s="20">
        <f>Competencia42[[#This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SUM(Competencia42[[#This Row],[Xs3]]+Competencia42[[#This Row],[Xs2]]+Competencia42[[#This Row],[Xs]])</f>
        <v>0</v>
      </c>
      <c r="K73" s="20">
        <f>Competencia42[[#This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SUM(Competencia42[[#This Row],[Xs3]]+Competencia42[[#This Row],[Xs2]]+Competencia42[[#This Row],[Xs]])</f>
        <v>0</v>
      </c>
      <c r="K74" s="20">
        <f>Competencia42[[#This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SUM(Competencia42[[#This Row],[Xs3]]+Competencia42[[#This Row],[Xs2]]+Competencia42[[#This Row],[Xs]])</f>
        <v>0</v>
      </c>
      <c r="K75" s="20">
        <f>Competencia42[[#This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SUM(Competencia42[[#This Row],[Xs3]]+Competencia42[[#This Row],[Xs2]]+Competencia42[[#This Row],[Xs]])</f>
        <v>0</v>
      </c>
      <c r="K76" s="20">
        <f>Competencia42[[#This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SUM(Competencia42[[#This Row],[Xs3]]+Competencia42[[#This Row],[Xs2]]+Competencia42[[#This Row],[Xs]])</f>
        <v>0</v>
      </c>
      <c r="K77" s="20">
        <f>Competencia42[[#This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SUM(Competencia42[[#This Row],[Xs3]]+Competencia42[[#This Row],[Xs2]]+Competencia42[[#This Row],[Xs]])</f>
        <v>0</v>
      </c>
      <c r="K78" s="20">
        <f>Competencia42[[#This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SUM(Competencia42[[#This Row],[Xs3]]+Competencia42[[#This Row],[Xs2]]+Competencia42[[#This Row],[Xs]])</f>
        <v>0</v>
      </c>
      <c r="K79" s="20">
        <f>Competencia42[[#This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SUM(Competencia42[[#This Row],[Xs3]]+Competencia42[[#This Row],[Xs2]]+Competencia42[[#This Row],[Xs]])</f>
        <v>0</v>
      </c>
      <c r="K80" s="20">
        <f>Competencia42[[#This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SUM(Competencia42[[#This Row],[Xs3]]+Competencia42[[#This Row],[Xs2]]+Competencia42[[#This Row],[Xs]])</f>
        <v>0</v>
      </c>
      <c r="K81" s="20">
        <f>Competencia42[[#This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SUM(Competencia42[[#This Row],[Xs3]]+Competencia42[[#This Row],[Xs2]]+Competencia42[[#This Row],[Xs]])</f>
        <v>0</v>
      </c>
      <c r="K82" s="20">
        <f>Competencia42[[#This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SUM(Competencia42[[#This Row],[Xs3]]+Competencia42[[#This Row],[Xs2]]+Competencia42[[#This Row],[Xs]])</f>
        <v>0</v>
      </c>
      <c r="K83" s="20">
        <f>Competencia42[[#This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SUM(Competencia42[[#This Row],[Xs3]]+Competencia42[[#This Row],[Xs2]]+Competencia42[[#This Row],[Xs]])</f>
        <v>0</v>
      </c>
      <c r="K84" s="20">
        <f>Competencia42[[#This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SUM(Competencia42[[#This Row],[Xs3]]+Competencia42[[#This Row],[Xs2]]+Competencia42[[#This Row],[Xs]])</f>
        <v>0</v>
      </c>
      <c r="K85" s="20">
        <f>Competencia42[[#This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SUM(Competencia42[[#This Row],[Xs3]]+Competencia42[[#This Row],[Xs2]]+Competencia42[[#This Row],[Xs]])</f>
        <v>0</v>
      </c>
      <c r="K86" s="22">
        <f>Competencia42[[#This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pageSetup scale="35" orientation="landscape" horizontalDpi="0" verticalDpi="0" copies="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E1CB1-5271-5948-B4D1-FBCA548255AA}">
  <sheetPr>
    <pageSetUpPr fitToPage="1"/>
  </sheetPr>
  <dimension ref="A3:L86"/>
  <sheetViews>
    <sheetView zoomScale="70" zoomScaleNormal="70" workbookViewId="0">
      <selection activeCell="C20" sqref="C20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5" t="s">
        <v>9</v>
      </c>
      <c r="F3" s="25"/>
      <c r="G3" s="25"/>
      <c r="H3" s="25"/>
      <c r="I3" s="25"/>
      <c r="J3" s="25"/>
      <c r="K3" s="25"/>
      <c r="L3" s="25"/>
    </row>
    <row r="4" spans="5:12" ht="16" customHeight="1">
      <c r="E4" s="25"/>
      <c r="F4" s="25"/>
      <c r="G4" s="25"/>
      <c r="H4" s="25"/>
      <c r="I4" s="25"/>
      <c r="J4" s="25"/>
      <c r="K4" s="25"/>
      <c r="L4" s="25"/>
    </row>
    <row r="5" spans="5:12">
      <c r="E5" s="25"/>
      <c r="F5" s="25"/>
      <c r="G5" s="25"/>
      <c r="H5" s="25"/>
      <c r="I5" s="25"/>
      <c r="J5" s="25"/>
      <c r="K5" s="25"/>
      <c r="L5" s="25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6" t="s">
        <v>15</v>
      </c>
      <c r="H8" s="26"/>
      <c r="I8" s="1"/>
      <c r="J8" s="1"/>
      <c r="K8" s="1"/>
    </row>
    <row r="9" spans="5:12" ht="35" customHeight="1">
      <c r="E9" s="13" t="s">
        <v>5</v>
      </c>
      <c r="F9" s="14"/>
      <c r="G9" s="26" t="s">
        <v>16</v>
      </c>
      <c r="H9" s="26"/>
      <c r="I9" s="1"/>
      <c r="J9" s="1"/>
      <c r="K9" s="1"/>
    </row>
    <row r="10" spans="5:12" ht="35" customHeight="1">
      <c r="E10" s="13" t="s">
        <v>8</v>
      </c>
      <c r="F10" s="14"/>
      <c r="G10" s="26" t="s">
        <v>27</v>
      </c>
      <c r="H10" s="26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6" t="s">
        <v>17</v>
      </c>
      <c r="H12" s="26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4" t="s">
        <v>23</v>
      </c>
      <c r="H14" s="24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 hidden="1">
      <c r="I24" s="1"/>
      <c r="J24" s="1"/>
      <c r="K24" s="1">
        <f>I28</f>
        <v>680</v>
      </c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18</v>
      </c>
      <c r="K25" s="12" t="s">
        <v>19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SUM(Competencia425[[#This Row],[Xs3]]+Competencia425[[#This Row],[Xs2]]+Competencia425[[#This Row],[Xs]])</f>
        <v>0</v>
      </c>
      <c r="K26" s="20">
        <f>Competencia425[[#This Row],[Puntaje Total Acumulado]]*100/$K$24</f>
        <v>367.64705882352939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SUM(Competencia425[[#This Row],[Xs3]]+Competencia425[[#This Row],[Xs2]]+Competencia425[[#This Row],[Xs]])</f>
        <v>0</v>
      </c>
      <c r="K27" s="20">
        <f>Competencia425[[#This Row],[Puntaje Total Acumulado]]*100/$K$24</f>
        <v>0</v>
      </c>
      <c r="L27" s="5"/>
    </row>
    <row r="28" spans="1:12" ht="45" customHeight="1">
      <c r="A28" s="17">
        <v>1</v>
      </c>
      <c r="B28" s="18" t="s">
        <v>21</v>
      </c>
      <c r="C28" s="17">
        <v>228</v>
      </c>
      <c r="D28" s="17">
        <v>3</v>
      </c>
      <c r="E28" s="17">
        <v>224</v>
      </c>
      <c r="F28" s="17">
        <v>1</v>
      </c>
      <c r="G28" s="17">
        <v>228</v>
      </c>
      <c r="H28" s="17">
        <v>4</v>
      </c>
      <c r="I28" s="19">
        <f>Competencia425[[#This Row],[Puntaje 1er Cartón]]+Competencia425[[#This Row],[Puntaje 2do Cartón ]]+Competencia425[[#This Row],[Puntaje 3er Cartón]]</f>
        <v>680</v>
      </c>
      <c r="J28" s="21">
        <f>Competencia425[[#This Row],[Xs3]]+Competencia425[[#This Row],[Xs2]]+Competencia425[[#This Row],[Xs]]</f>
        <v>8</v>
      </c>
      <c r="K28" s="23">
        <f>Competencia425[[#This Row],[Puntaje Total Acumulado]]*100/$K$24</f>
        <v>100</v>
      </c>
      <c r="L28" s="5"/>
    </row>
    <row r="29" spans="1:12" ht="45" customHeight="1">
      <c r="A29" s="17">
        <v>2</v>
      </c>
      <c r="B29" s="18" t="s">
        <v>29</v>
      </c>
      <c r="C29" s="17">
        <v>222</v>
      </c>
      <c r="D29" s="17">
        <v>1</v>
      </c>
      <c r="E29" s="17">
        <v>228</v>
      </c>
      <c r="F29" s="17">
        <v>2</v>
      </c>
      <c r="G29" s="17">
        <v>227</v>
      </c>
      <c r="H29" s="17">
        <v>1</v>
      </c>
      <c r="I29" s="19">
        <f>Competencia425[[#This Row],[Puntaje 1er Cartón]]+Competencia425[[#This Row],[Puntaje 2do Cartón ]]+Competencia425[[#This Row],[Puntaje 3er Cartón]]</f>
        <v>677</v>
      </c>
      <c r="J29" s="21">
        <f>Competencia425[[#This Row],[Xs3]]+Competencia425[[#This Row],[Xs2]]+Competencia425[[#This Row],[Xs]]</f>
        <v>4</v>
      </c>
      <c r="K29" s="23">
        <f>Competencia425[[#This Row],[Puntaje Total Acumulado]]*100/$K$24</f>
        <v>99.558823529411768</v>
      </c>
      <c r="L29" s="5"/>
    </row>
    <row r="30" spans="1:12" ht="45" customHeight="1">
      <c r="A30" s="17">
        <v>3</v>
      </c>
      <c r="B30" s="18" t="s">
        <v>20</v>
      </c>
      <c r="C30" s="19">
        <v>222</v>
      </c>
      <c r="D30" s="17">
        <v>3</v>
      </c>
      <c r="E30" s="19">
        <v>204</v>
      </c>
      <c r="F30" s="17">
        <v>1</v>
      </c>
      <c r="G30" s="19">
        <v>232</v>
      </c>
      <c r="H30" s="17">
        <v>4</v>
      </c>
      <c r="I30" s="19">
        <f>Competencia425[[#This Row],[Puntaje 1er Cartón]]+Competencia425[[#This Row],[Puntaje 2do Cartón ]]+Competencia425[[#This Row],[Puntaje 3er Cartón]]</f>
        <v>658</v>
      </c>
      <c r="J30" s="21">
        <f>Competencia425[[#This Row],[Xs3]]+Competencia425[[#This Row],[Xs2]]+Competencia425[[#This Row],[Xs]]</f>
        <v>8</v>
      </c>
      <c r="K30" s="23">
        <f>Competencia425[[#This Row],[Puntaje Total Acumulado]]*100/$K$24</f>
        <v>96.764705882352942</v>
      </c>
      <c r="L30" s="5"/>
    </row>
    <row r="31" spans="1:12" ht="45" customHeight="1">
      <c r="A31" s="17">
        <v>4</v>
      </c>
      <c r="B31" s="18" t="s">
        <v>24</v>
      </c>
      <c r="C31" s="19">
        <v>214</v>
      </c>
      <c r="D31" s="17">
        <v>2</v>
      </c>
      <c r="E31" s="19">
        <v>209</v>
      </c>
      <c r="F31" s="17">
        <v>1</v>
      </c>
      <c r="G31" s="19">
        <v>212</v>
      </c>
      <c r="H31" s="17">
        <v>2</v>
      </c>
      <c r="I31" s="19">
        <f>Competencia425[[#This Row],[Puntaje 1er Cartón]]+Competencia425[[#This Row],[Puntaje 2do Cartón ]]+Competencia425[[#This Row],[Puntaje 3er Cartón]]</f>
        <v>635</v>
      </c>
      <c r="J31" s="21">
        <f>Competencia425[[#This Row],[Xs3]]+Competencia425[[#This Row],[Xs2]]+Competencia425[[#This Row],[Xs]]</f>
        <v>5</v>
      </c>
      <c r="K31" s="23">
        <f>Competencia425[[#This Row],[Puntaje Total Acumulado]]*100/$K$24</f>
        <v>93.382352941176464</v>
      </c>
      <c r="L31" s="5"/>
    </row>
    <row r="32" spans="1:12" ht="45" customHeight="1">
      <c r="A32" s="17">
        <v>5</v>
      </c>
      <c r="B32" s="18" t="s">
        <v>32</v>
      </c>
      <c r="C32" s="19">
        <v>22</v>
      </c>
      <c r="D32" s="17">
        <v>0</v>
      </c>
      <c r="E32" s="19">
        <v>234</v>
      </c>
      <c r="F32" s="17">
        <v>5</v>
      </c>
      <c r="G32" s="19">
        <v>227</v>
      </c>
      <c r="H32" s="17">
        <v>1</v>
      </c>
      <c r="I32" s="19">
        <f>Competencia425[[#This Row],[Puntaje 1er Cartón]]+Competencia425[[#This Row],[Puntaje 2do Cartón ]]+Competencia425[[#This Row],[Puntaje 3er Cartón]]</f>
        <v>483</v>
      </c>
      <c r="J32" s="21">
        <f>Competencia425[[#This Row],[Xs3]]+Competencia425[[#This Row],[Xs2]]+Competencia425[[#This Row],[Xs]]</f>
        <v>6</v>
      </c>
      <c r="K32" s="23">
        <f>Competencia425[[#This Row],[Puntaje Total Acumulado]]*100/$K$24</f>
        <v>71.029411764705884</v>
      </c>
      <c r="L32" s="5"/>
    </row>
    <row r="33" spans="1:12" ht="45" customHeight="1">
      <c r="A33" s="17">
        <v>6</v>
      </c>
      <c r="B33" s="18" t="s">
        <v>33</v>
      </c>
      <c r="C33" s="19">
        <v>196</v>
      </c>
      <c r="D33" s="17">
        <v>0</v>
      </c>
      <c r="E33" s="19">
        <v>151</v>
      </c>
      <c r="F33" s="17">
        <v>0</v>
      </c>
      <c r="G33" s="19">
        <v>107</v>
      </c>
      <c r="H33" s="17">
        <v>1</v>
      </c>
      <c r="I33" s="19">
        <f>Competencia425[[#This Row],[Puntaje 1er Cartón]]+Competencia425[[#This Row],[Puntaje 2do Cartón ]]+Competencia425[[#This Row],[Puntaje 3er Cartón]]</f>
        <v>454</v>
      </c>
      <c r="J33" s="21">
        <f>Competencia425[[#This Row],[Xs3]]+Competencia425[[#This Row],[Xs2]]+Competencia425[[#This Row],[Xs]]</f>
        <v>1</v>
      </c>
      <c r="K33" s="23">
        <f>Competencia425[[#This Row],[Puntaje Total Acumulado]]*100/$K$24</f>
        <v>66.764705882352942</v>
      </c>
      <c r="L33" s="5"/>
    </row>
    <row r="34" spans="1:12" ht="45" customHeight="1">
      <c r="A34" s="17">
        <v>7</v>
      </c>
      <c r="B34" s="18"/>
      <c r="C34" s="19"/>
      <c r="D34" s="17"/>
      <c r="E34" s="19"/>
      <c r="F34" s="17"/>
      <c r="G34" s="19"/>
      <c r="H34" s="17"/>
      <c r="I34" s="19"/>
      <c r="J34" s="21"/>
      <c r="K34" s="23"/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SUM(Competencia425[[#This Row],[Xs3]]+Competencia425[[#This Row],[Xs2]]+Competencia425[[#This Row],[Xs]])</f>
        <v>0</v>
      </c>
      <c r="K35" s="20">
        <f>Competencia425[[#This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SUM(Competencia425[[#This Row],[Xs3]]+Competencia425[[#This Row],[Xs2]]+Competencia425[[#This Row],[Xs]])</f>
        <v>0</v>
      </c>
      <c r="K36" s="20">
        <f>Competencia425[[#This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SUM(Competencia425[[#This Row],[Xs3]]+Competencia425[[#This Row],[Xs2]]+Competencia425[[#This Row],[Xs]])</f>
        <v>0</v>
      </c>
      <c r="K37" s="20">
        <f>Competencia425[[#This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SUM(Competencia425[[#This Row],[Xs3]]+Competencia425[[#This Row],[Xs2]]+Competencia425[[#This Row],[Xs]])</f>
        <v>0</v>
      </c>
      <c r="K38" s="20">
        <f>Competencia425[[#This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SUM(Competencia425[[#This Row],[Xs3]]+Competencia425[[#This Row],[Xs2]]+Competencia425[[#This Row],[Xs]])</f>
        <v>0</v>
      </c>
      <c r="K39" s="20">
        <f>Competencia425[[#This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SUM(Competencia425[[#This Row],[Xs3]]+Competencia425[[#This Row],[Xs2]]+Competencia425[[#This Row],[Xs]])</f>
        <v>0</v>
      </c>
      <c r="K40" s="20">
        <f>Competencia425[[#This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SUM(Competencia425[[#This Row],[Xs3]]+Competencia425[[#This Row],[Xs2]]+Competencia425[[#This Row],[Xs]])</f>
        <v>0</v>
      </c>
      <c r="K41" s="20">
        <f>Competencia425[[#This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SUM(Competencia425[[#This Row],[Xs3]]+Competencia425[[#This Row],[Xs2]]+Competencia425[[#This Row],[Xs]])</f>
        <v>0</v>
      </c>
      <c r="K42" s="20">
        <f>Competencia425[[#This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SUM(Competencia425[[#This Row],[Xs3]]+Competencia425[[#This Row],[Xs2]]+Competencia425[[#This Row],[Xs]])</f>
        <v>0</v>
      </c>
      <c r="K43" s="20">
        <f>Competencia425[[#This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SUM(Competencia425[[#This Row],[Xs3]]+Competencia425[[#This Row],[Xs2]]+Competencia425[[#This Row],[Xs]])</f>
        <v>0</v>
      </c>
      <c r="K44" s="20">
        <f>Competencia425[[#This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SUM(Competencia425[[#This Row],[Xs3]]+Competencia425[[#This Row],[Xs2]]+Competencia425[[#This Row],[Xs]])</f>
        <v>0</v>
      </c>
      <c r="K45" s="20">
        <f>Competencia425[[#This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SUM(Competencia425[[#This Row],[Xs3]]+Competencia425[[#This Row],[Xs2]]+Competencia425[[#This Row],[Xs]])</f>
        <v>0</v>
      </c>
      <c r="K46" s="20">
        <f>Competencia425[[#This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SUM(Competencia425[[#This Row],[Xs3]]+Competencia425[[#This Row],[Xs2]]+Competencia425[[#This Row],[Xs]])</f>
        <v>0</v>
      </c>
      <c r="K47" s="20">
        <f>Competencia425[[#This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SUM(Competencia425[[#This Row],[Xs3]]+Competencia425[[#This Row],[Xs2]]+Competencia425[[#This Row],[Xs]])</f>
        <v>0</v>
      </c>
      <c r="K48" s="20">
        <f>Competencia425[[#This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SUM(Competencia425[[#This Row],[Xs3]]+Competencia425[[#This Row],[Xs2]]+Competencia425[[#This Row],[Xs]])</f>
        <v>0</v>
      </c>
      <c r="K49" s="20">
        <f>Competencia425[[#This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SUM(Competencia425[[#This Row],[Xs3]]+Competencia425[[#This Row],[Xs2]]+Competencia425[[#This Row],[Xs]])</f>
        <v>0</v>
      </c>
      <c r="K50" s="20">
        <f>Competencia425[[#This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SUM(Competencia425[[#This Row],[Xs3]]+Competencia425[[#This Row],[Xs2]]+Competencia425[[#This Row],[Xs]])</f>
        <v>0</v>
      </c>
      <c r="K51" s="20">
        <f>Competencia425[[#This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SUM(Competencia425[[#This Row],[Xs3]]+Competencia425[[#This Row],[Xs2]]+Competencia425[[#This Row],[Xs]])</f>
        <v>0</v>
      </c>
      <c r="K52" s="20">
        <f>Competencia425[[#This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SUM(Competencia425[[#This Row],[Xs3]]+Competencia425[[#This Row],[Xs2]]+Competencia425[[#This Row],[Xs]])</f>
        <v>0</v>
      </c>
      <c r="K53" s="20">
        <f>Competencia425[[#This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SUM(Competencia425[[#This Row],[Xs3]]+Competencia425[[#This Row],[Xs2]]+Competencia425[[#This Row],[Xs]])</f>
        <v>0</v>
      </c>
      <c r="K54" s="20">
        <f>Competencia425[[#This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SUM(Competencia425[[#This Row],[Xs3]]+Competencia425[[#This Row],[Xs2]]+Competencia425[[#This Row],[Xs]])</f>
        <v>0</v>
      </c>
      <c r="K55" s="20">
        <f>Competencia425[[#This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SUM(Competencia425[[#This Row],[Xs3]]+Competencia425[[#This Row],[Xs2]]+Competencia425[[#This Row],[Xs]])</f>
        <v>0</v>
      </c>
      <c r="K56" s="20">
        <f>Competencia425[[#This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SUM(Competencia425[[#This Row],[Xs3]]+Competencia425[[#This Row],[Xs2]]+Competencia425[[#This Row],[Xs]])</f>
        <v>0</v>
      </c>
      <c r="K57" s="20">
        <f>Competencia425[[#This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SUM(Competencia425[[#This Row],[Xs3]]+Competencia425[[#This Row],[Xs2]]+Competencia425[[#This Row],[Xs]])</f>
        <v>0</v>
      </c>
      <c r="K58" s="20">
        <f>Competencia425[[#This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SUM(Competencia425[[#This Row],[Xs3]]+Competencia425[[#This Row],[Xs2]]+Competencia425[[#This Row],[Xs]])</f>
        <v>0</v>
      </c>
      <c r="K59" s="20">
        <f>Competencia425[[#This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SUM(Competencia425[[#This Row],[Xs3]]+Competencia425[[#This Row],[Xs2]]+Competencia425[[#This Row],[Xs]])</f>
        <v>0</v>
      </c>
      <c r="K60" s="20">
        <f>Competencia425[[#This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SUM(Competencia425[[#This Row],[Xs3]]+Competencia425[[#This Row],[Xs2]]+Competencia425[[#This Row],[Xs]])</f>
        <v>0</v>
      </c>
      <c r="K61" s="20">
        <f>Competencia425[[#This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SUM(Competencia425[[#This Row],[Xs3]]+Competencia425[[#This Row],[Xs2]]+Competencia425[[#This Row],[Xs]])</f>
        <v>0</v>
      </c>
      <c r="K62" s="20">
        <f>Competencia425[[#This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SUM(Competencia425[[#This Row],[Xs3]]+Competencia425[[#This Row],[Xs2]]+Competencia425[[#This Row],[Xs]])</f>
        <v>0</v>
      </c>
      <c r="K63" s="20">
        <f>Competencia425[[#This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SUM(Competencia425[[#This Row],[Xs3]]+Competencia425[[#This Row],[Xs2]]+Competencia425[[#This Row],[Xs]])</f>
        <v>0</v>
      </c>
      <c r="K64" s="20">
        <f>Competencia425[[#This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SUM(Competencia425[[#This Row],[Xs3]]+Competencia425[[#This Row],[Xs2]]+Competencia425[[#This Row],[Xs]])</f>
        <v>0</v>
      </c>
      <c r="K65" s="20">
        <f>Competencia425[[#This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SUM(Competencia425[[#This Row],[Xs3]]+Competencia425[[#This Row],[Xs2]]+Competencia425[[#This Row],[Xs]])</f>
        <v>0</v>
      </c>
      <c r="K66" s="20">
        <f>Competencia425[[#This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SUM(Competencia425[[#This Row],[Xs3]]+Competencia425[[#This Row],[Xs2]]+Competencia425[[#This Row],[Xs]])</f>
        <v>0</v>
      </c>
      <c r="K67" s="20">
        <f>Competencia425[[#This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SUM(Competencia425[[#This Row],[Xs3]]+Competencia425[[#This Row],[Xs2]]+Competencia425[[#This Row],[Xs]])</f>
        <v>0</v>
      </c>
      <c r="K68" s="20">
        <f>Competencia425[[#This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SUM(Competencia425[[#This Row],[Xs3]]+Competencia425[[#This Row],[Xs2]]+Competencia425[[#This Row],[Xs]])</f>
        <v>0</v>
      </c>
      <c r="K69" s="20">
        <f>Competencia425[[#This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SUM(Competencia425[[#This Row],[Xs3]]+Competencia425[[#This Row],[Xs2]]+Competencia425[[#This Row],[Xs]])</f>
        <v>0</v>
      </c>
      <c r="K70" s="20">
        <f>Competencia425[[#This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SUM(Competencia425[[#This Row],[Xs3]]+Competencia425[[#This Row],[Xs2]]+Competencia425[[#This Row],[Xs]])</f>
        <v>0</v>
      </c>
      <c r="K71" s="20">
        <f>Competencia425[[#This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SUM(Competencia425[[#This Row],[Xs3]]+Competencia425[[#This Row],[Xs2]]+Competencia425[[#This Row],[Xs]])</f>
        <v>0</v>
      </c>
      <c r="K72" s="20">
        <f>Competencia425[[#This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SUM(Competencia425[[#This Row],[Xs3]]+Competencia425[[#This Row],[Xs2]]+Competencia425[[#This Row],[Xs]])</f>
        <v>0</v>
      </c>
      <c r="K73" s="20">
        <f>Competencia425[[#This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SUM(Competencia425[[#This Row],[Xs3]]+Competencia425[[#This Row],[Xs2]]+Competencia425[[#This Row],[Xs]])</f>
        <v>0</v>
      </c>
      <c r="K74" s="20">
        <f>Competencia425[[#This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SUM(Competencia425[[#This Row],[Xs3]]+Competencia425[[#This Row],[Xs2]]+Competencia425[[#This Row],[Xs]])</f>
        <v>0</v>
      </c>
      <c r="K75" s="20">
        <f>Competencia425[[#This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SUM(Competencia425[[#This Row],[Xs3]]+Competencia425[[#This Row],[Xs2]]+Competencia425[[#This Row],[Xs]])</f>
        <v>0</v>
      </c>
      <c r="K76" s="20">
        <f>Competencia425[[#This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SUM(Competencia425[[#This Row],[Xs3]]+Competencia425[[#This Row],[Xs2]]+Competencia425[[#This Row],[Xs]])</f>
        <v>0</v>
      </c>
      <c r="K77" s="20">
        <f>Competencia425[[#This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SUM(Competencia425[[#This Row],[Xs3]]+Competencia425[[#This Row],[Xs2]]+Competencia425[[#This Row],[Xs]])</f>
        <v>0</v>
      </c>
      <c r="K78" s="20">
        <f>Competencia425[[#This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SUM(Competencia425[[#This Row],[Xs3]]+Competencia425[[#This Row],[Xs2]]+Competencia425[[#This Row],[Xs]])</f>
        <v>0</v>
      </c>
      <c r="K79" s="20">
        <f>Competencia425[[#This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SUM(Competencia425[[#This Row],[Xs3]]+Competencia425[[#This Row],[Xs2]]+Competencia425[[#This Row],[Xs]])</f>
        <v>0</v>
      </c>
      <c r="K80" s="20">
        <f>Competencia425[[#This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SUM(Competencia425[[#This Row],[Xs3]]+Competencia425[[#This Row],[Xs2]]+Competencia425[[#This Row],[Xs]])</f>
        <v>0</v>
      </c>
      <c r="K81" s="20">
        <f>Competencia425[[#This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SUM(Competencia425[[#This Row],[Xs3]]+Competencia425[[#This Row],[Xs2]]+Competencia425[[#This Row],[Xs]])</f>
        <v>0</v>
      </c>
      <c r="K82" s="20">
        <f>Competencia425[[#This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SUM(Competencia425[[#This Row],[Xs3]]+Competencia425[[#This Row],[Xs2]]+Competencia425[[#This Row],[Xs]])</f>
        <v>0</v>
      </c>
      <c r="K83" s="20">
        <f>Competencia425[[#This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SUM(Competencia425[[#This Row],[Xs3]]+Competencia425[[#This Row],[Xs2]]+Competencia425[[#This Row],[Xs]])</f>
        <v>0</v>
      </c>
      <c r="K84" s="20">
        <f>Competencia425[[#This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SUM(Competencia425[[#This Row],[Xs3]]+Competencia425[[#This Row],[Xs2]]+Competencia425[[#This Row],[Xs]])</f>
        <v>0</v>
      </c>
      <c r="K85" s="20">
        <f>Competencia425[[#This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SUM(Competencia425[[#This Row],[Xs3]]+Competencia425[[#This Row],[Xs2]]+Competencia425[[#This Row],[Xs]])</f>
        <v>0</v>
      </c>
      <c r="K86" s="22">
        <f>Competencia425[[#This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pageSetup scale="35" orientation="landscape" horizontalDpi="0" verticalDpi="0" copies="2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BDAF1-D53D-674D-8E73-191DD5262D28}">
  <sheetPr>
    <pageSetUpPr fitToPage="1"/>
  </sheetPr>
  <dimension ref="A3:L86"/>
  <sheetViews>
    <sheetView topLeftCell="A2" zoomScale="70" zoomScaleNormal="70" workbookViewId="0">
      <selection activeCell="D20" sqref="D20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5" t="s">
        <v>9</v>
      </c>
      <c r="F3" s="25"/>
      <c r="G3" s="25"/>
      <c r="H3" s="25"/>
      <c r="I3" s="25"/>
      <c r="J3" s="25"/>
      <c r="K3" s="25"/>
      <c r="L3" s="25"/>
    </row>
    <row r="4" spans="5:12" ht="16" customHeight="1">
      <c r="E4" s="25"/>
      <c r="F4" s="25"/>
      <c r="G4" s="25"/>
      <c r="H4" s="25"/>
      <c r="I4" s="25"/>
      <c r="J4" s="25"/>
      <c r="K4" s="25"/>
      <c r="L4" s="25"/>
    </row>
    <row r="5" spans="5:12">
      <c r="E5" s="25"/>
      <c r="F5" s="25"/>
      <c r="G5" s="25"/>
      <c r="H5" s="25"/>
      <c r="I5" s="25"/>
      <c r="J5" s="25"/>
      <c r="K5" s="25"/>
      <c r="L5" s="25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6" t="s">
        <v>15</v>
      </c>
      <c r="H8" s="26"/>
      <c r="I8" s="1"/>
      <c r="J8" s="1"/>
      <c r="K8" s="1"/>
    </row>
    <row r="9" spans="5:12" ht="35" customHeight="1">
      <c r="E9" s="13" t="s">
        <v>5</v>
      </c>
      <c r="F9" s="14"/>
      <c r="G9" s="26" t="s">
        <v>16</v>
      </c>
      <c r="H9" s="26"/>
      <c r="I9" s="1"/>
      <c r="J9" s="1"/>
      <c r="K9" s="1"/>
    </row>
    <row r="10" spans="5:12" ht="35" customHeight="1">
      <c r="E10" s="13" t="s">
        <v>8</v>
      </c>
      <c r="F10" s="14"/>
      <c r="G10" s="26" t="s">
        <v>28</v>
      </c>
      <c r="H10" s="26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6" t="s">
        <v>17</v>
      </c>
      <c r="H12" s="26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4" t="s">
        <v>26</v>
      </c>
      <c r="H14" s="24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 hidden="1">
      <c r="I24" s="1"/>
      <c r="J24" s="1"/>
      <c r="K24" s="1">
        <f>I28</f>
        <v>661</v>
      </c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18</v>
      </c>
      <c r="K25" s="12" t="s">
        <v>19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SUM(Competencia426[[#This Row],[Xs3]]+Competencia426[[#This Row],[Xs2]]+Competencia426[[#This Row],[Xs]])</f>
        <v>0</v>
      </c>
      <c r="K26" s="20">
        <f>Competencia426[[#This Row],[Puntaje Total Acumulado]]*100/$K$24</f>
        <v>378.21482602118004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SUM(Competencia426[[#This Row],[Xs3]]+Competencia426[[#This Row],[Xs2]]+Competencia426[[#This Row],[Xs]])</f>
        <v>0</v>
      </c>
      <c r="K27" s="20">
        <f>Competencia426[[#This Row],[Puntaje Total Acumulado]]*100/$K$24</f>
        <v>0</v>
      </c>
      <c r="L27" s="5"/>
    </row>
    <row r="28" spans="1:12" ht="45" customHeight="1">
      <c r="A28" s="17">
        <v>1</v>
      </c>
      <c r="B28" s="18" t="s">
        <v>34</v>
      </c>
      <c r="C28" s="17">
        <v>211</v>
      </c>
      <c r="D28" s="17">
        <v>2</v>
      </c>
      <c r="E28" s="17">
        <v>225</v>
      </c>
      <c r="F28" s="17">
        <v>1</v>
      </c>
      <c r="G28" s="17">
        <v>225</v>
      </c>
      <c r="H28" s="17">
        <v>0</v>
      </c>
      <c r="I28" s="19">
        <f>Competencia426[[#This Row],[Puntaje 1er Cartón]]+Competencia426[[#This Row],[Puntaje 2do Cartón ]]+Competencia426[[#This Row],[Puntaje 3er Cartón]]</f>
        <v>661</v>
      </c>
      <c r="J28" s="21">
        <f>Competencia426[[#This Row],[Xs3]]+Competencia426[[#This Row],[Xs2]]+Competencia426[[#This Row],[Xs]]</f>
        <v>3</v>
      </c>
      <c r="K28" s="23">
        <f>Competencia426[[#This Row],[Puntaje Total Acumulado]]*100/$K$24</f>
        <v>100</v>
      </c>
      <c r="L28" s="5"/>
    </row>
    <row r="29" spans="1:12" ht="45" customHeight="1">
      <c r="A29" s="17">
        <v>2</v>
      </c>
      <c r="B29" s="18" t="s">
        <v>31</v>
      </c>
      <c r="C29" s="17">
        <v>217</v>
      </c>
      <c r="D29" s="17">
        <v>3</v>
      </c>
      <c r="E29" s="17">
        <v>216</v>
      </c>
      <c r="F29" s="17">
        <v>0</v>
      </c>
      <c r="G29" s="17">
        <v>220</v>
      </c>
      <c r="H29" s="17">
        <v>2</v>
      </c>
      <c r="I29" s="19">
        <f>Competencia426[[#This Row],[Puntaje 1er Cartón]]+Competencia426[[#This Row],[Puntaje 2do Cartón ]]+Competencia426[[#This Row],[Puntaje 3er Cartón]]</f>
        <v>653</v>
      </c>
      <c r="J29" s="21">
        <f>Competencia426[[#This Row],[Xs3]]+Competencia426[[#This Row],[Xs2]]+Competencia426[[#This Row],[Xs]]</f>
        <v>5</v>
      </c>
      <c r="K29" s="23">
        <f>Competencia426[[#This Row],[Puntaje Total Acumulado]]*100/$K$24</f>
        <v>98.789712556732226</v>
      </c>
      <c r="L29" s="5"/>
    </row>
    <row r="30" spans="1:12" ht="45" customHeight="1">
      <c r="A30" s="17">
        <v>3</v>
      </c>
      <c r="B30" s="18" t="s">
        <v>21</v>
      </c>
      <c r="C30" s="19">
        <v>214</v>
      </c>
      <c r="D30" s="17">
        <v>2</v>
      </c>
      <c r="E30" s="19">
        <v>221</v>
      </c>
      <c r="F30" s="17">
        <v>0</v>
      </c>
      <c r="G30" s="19">
        <v>214</v>
      </c>
      <c r="H30" s="17">
        <v>0</v>
      </c>
      <c r="I30" s="19">
        <f>Competencia426[[#This Row],[Puntaje 1er Cartón]]+Competencia426[[#This Row],[Puntaje 2do Cartón ]]+Competencia426[[#This Row],[Puntaje 3er Cartón]]</f>
        <v>649</v>
      </c>
      <c r="J30" s="21">
        <f>Competencia426[[#This Row],[Xs3]]+Competencia426[[#This Row],[Xs2]]+Competencia426[[#This Row],[Xs]]</f>
        <v>2</v>
      </c>
      <c r="K30" s="23">
        <f>Competencia426[[#This Row],[Puntaje Total Acumulado]]*100/$K$24</f>
        <v>98.184568835098332</v>
      </c>
      <c r="L30" s="5"/>
    </row>
    <row r="31" spans="1:12" ht="45" customHeight="1">
      <c r="A31" s="17">
        <v>4</v>
      </c>
      <c r="B31" s="18" t="s">
        <v>29</v>
      </c>
      <c r="C31" s="19">
        <v>207</v>
      </c>
      <c r="D31" s="17">
        <v>0</v>
      </c>
      <c r="E31" s="19">
        <v>210</v>
      </c>
      <c r="F31" s="17">
        <v>1</v>
      </c>
      <c r="G31" s="19">
        <v>216</v>
      </c>
      <c r="H31" s="17">
        <v>0</v>
      </c>
      <c r="I31" s="19">
        <f>Competencia426[[#This Row],[Puntaje 1er Cartón]]+Competencia426[[#This Row],[Puntaje 2do Cartón ]]+Competencia426[[#This Row],[Puntaje 3er Cartón]]</f>
        <v>633</v>
      </c>
      <c r="J31" s="21">
        <f>Competencia426[[#This Row],[Xs3]]+Competencia426[[#This Row],[Xs2]]+Competencia426[[#This Row],[Xs]]</f>
        <v>1</v>
      </c>
      <c r="K31" s="23">
        <f>Competencia426[[#This Row],[Puntaje Total Acumulado]]*100/$K$24</f>
        <v>95.763993948562785</v>
      </c>
      <c r="L31" s="5"/>
    </row>
    <row r="32" spans="1:12" ht="45" customHeight="1">
      <c r="A32" s="17">
        <v>5</v>
      </c>
      <c r="B32" s="18"/>
      <c r="C32" s="19"/>
      <c r="D32" s="17"/>
      <c r="E32" s="19"/>
      <c r="F32" s="17"/>
      <c r="G32" s="19"/>
      <c r="H32" s="17"/>
      <c r="I32" s="19"/>
      <c r="J32" s="21"/>
      <c r="K32" s="23"/>
      <c r="L32" s="5"/>
    </row>
    <row r="33" spans="1:12" ht="45" customHeight="1">
      <c r="A33" s="17">
        <v>6</v>
      </c>
      <c r="B33" s="18"/>
      <c r="C33" s="19"/>
      <c r="D33" s="17"/>
      <c r="E33" s="19"/>
      <c r="F33" s="17"/>
      <c r="G33" s="19"/>
      <c r="H33" s="17"/>
      <c r="I33" s="19"/>
      <c r="J33" s="21"/>
      <c r="K33" s="23"/>
      <c r="L33" s="5"/>
    </row>
    <row r="34" spans="1:12" ht="45" customHeight="1">
      <c r="A34" s="17">
        <v>7</v>
      </c>
      <c r="B34" s="18"/>
      <c r="C34" s="19"/>
      <c r="D34" s="17"/>
      <c r="E34" s="19"/>
      <c r="F34" s="17"/>
      <c r="G34" s="19"/>
      <c r="H34" s="17"/>
      <c r="I34" s="19"/>
      <c r="J34" s="21"/>
      <c r="K34" s="23"/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SUM(Competencia426[[#This Row],[Xs3]]+Competencia426[[#This Row],[Xs2]]+Competencia426[[#This Row],[Xs]])</f>
        <v>0</v>
      </c>
      <c r="K35" s="20">
        <f>Competencia426[[#This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SUM(Competencia426[[#This Row],[Xs3]]+Competencia426[[#This Row],[Xs2]]+Competencia426[[#This Row],[Xs]])</f>
        <v>0</v>
      </c>
      <c r="K36" s="20">
        <f>Competencia426[[#This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SUM(Competencia426[[#This Row],[Xs3]]+Competencia426[[#This Row],[Xs2]]+Competencia426[[#This Row],[Xs]])</f>
        <v>0</v>
      </c>
      <c r="K37" s="20">
        <f>Competencia426[[#This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SUM(Competencia426[[#This Row],[Xs3]]+Competencia426[[#This Row],[Xs2]]+Competencia426[[#This Row],[Xs]])</f>
        <v>0</v>
      </c>
      <c r="K38" s="20">
        <f>Competencia426[[#This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SUM(Competencia426[[#This Row],[Xs3]]+Competencia426[[#This Row],[Xs2]]+Competencia426[[#This Row],[Xs]])</f>
        <v>0</v>
      </c>
      <c r="K39" s="20">
        <f>Competencia426[[#This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SUM(Competencia426[[#This Row],[Xs3]]+Competencia426[[#This Row],[Xs2]]+Competencia426[[#This Row],[Xs]])</f>
        <v>0</v>
      </c>
      <c r="K40" s="20">
        <f>Competencia426[[#This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SUM(Competencia426[[#This Row],[Xs3]]+Competencia426[[#This Row],[Xs2]]+Competencia426[[#This Row],[Xs]])</f>
        <v>0</v>
      </c>
      <c r="K41" s="20">
        <f>Competencia426[[#This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SUM(Competencia426[[#This Row],[Xs3]]+Competencia426[[#This Row],[Xs2]]+Competencia426[[#This Row],[Xs]])</f>
        <v>0</v>
      </c>
      <c r="K42" s="20">
        <f>Competencia426[[#This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SUM(Competencia426[[#This Row],[Xs3]]+Competencia426[[#This Row],[Xs2]]+Competencia426[[#This Row],[Xs]])</f>
        <v>0</v>
      </c>
      <c r="K43" s="20">
        <f>Competencia426[[#This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SUM(Competencia426[[#This Row],[Xs3]]+Competencia426[[#This Row],[Xs2]]+Competencia426[[#This Row],[Xs]])</f>
        <v>0</v>
      </c>
      <c r="K44" s="20">
        <f>Competencia426[[#This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SUM(Competencia426[[#This Row],[Xs3]]+Competencia426[[#This Row],[Xs2]]+Competencia426[[#This Row],[Xs]])</f>
        <v>0</v>
      </c>
      <c r="K45" s="20">
        <f>Competencia426[[#This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SUM(Competencia426[[#This Row],[Xs3]]+Competencia426[[#This Row],[Xs2]]+Competencia426[[#This Row],[Xs]])</f>
        <v>0</v>
      </c>
      <c r="K46" s="20">
        <f>Competencia426[[#This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SUM(Competencia426[[#This Row],[Xs3]]+Competencia426[[#This Row],[Xs2]]+Competencia426[[#This Row],[Xs]])</f>
        <v>0</v>
      </c>
      <c r="K47" s="20">
        <f>Competencia426[[#This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SUM(Competencia426[[#This Row],[Xs3]]+Competencia426[[#This Row],[Xs2]]+Competencia426[[#This Row],[Xs]])</f>
        <v>0</v>
      </c>
      <c r="K48" s="20">
        <f>Competencia426[[#This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SUM(Competencia426[[#This Row],[Xs3]]+Competencia426[[#This Row],[Xs2]]+Competencia426[[#This Row],[Xs]])</f>
        <v>0</v>
      </c>
      <c r="K49" s="20">
        <f>Competencia426[[#This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SUM(Competencia426[[#This Row],[Xs3]]+Competencia426[[#This Row],[Xs2]]+Competencia426[[#This Row],[Xs]])</f>
        <v>0</v>
      </c>
      <c r="K50" s="20">
        <f>Competencia426[[#This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SUM(Competencia426[[#This Row],[Xs3]]+Competencia426[[#This Row],[Xs2]]+Competencia426[[#This Row],[Xs]])</f>
        <v>0</v>
      </c>
      <c r="K51" s="20">
        <f>Competencia426[[#This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SUM(Competencia426[[#This Row],[Xs3]]+Competencia426[[#This Row],[Xs2]]+Competencia426[[#This Row],[Xs]])</f>
        <v>0</v>
      </c>
      <c r="K52" s="20">
        <f>Competencia426[[#This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SUM(Competencia426[[#This Row],[Xs3]]+Competencia426[[#This Row],[Xs2]]+Competencia426[[#This Row],[Xs]])</f>
        <v>0</v>
      </c>
      <c r="K53" s="20">
        <f>Competencia426[[#This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SUM(Competencia426[[#This Row],[Xs3]]+Competencia426[[#This Row],[Xs2]]+Competencia426[[#This Row],[Xs]])</f>
        <v>0</v>
      </c>
      <c r="K54" s="20">
        <f>Competencia426[[#This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SUM(Competencia426[[#This Row],[Xs3]]+Competencia426[[#This Row],[Xs2]]+Competencia426[[#This Row],[Xs]])</f>
        <v>0</v>
      </c>
      <c r="K55" s="20">
        <f>Competencia426[[#This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SUM(Competencia426[[#This Row],[Xs3]]+Competencia426[[#This Row],[Xs2]]+Competencia426[[#This Row],[Xs]])</f>
        <v>0</v>
      </c>
      <c r="K56" s="20">
        <f>Competencia426[[#This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SUM(Competencia426[[#This Row],[Xs3]]+Competencia426[[#This Row],[Xs2]]+Competencia426[[#This Row],[Xs]])</f>
        <v>0</v>
      </c>
      <c r="K57" s="20">
        <f>Competencia426[[#This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SUM(Competencia426[[#This Row],[Xs3]]+Competencia426[[#This Row],[Xs2]]+Competencia426[[#This Row],[Xs]])</f>
        <v>0</v>
      </c>
      <c r="K58" s="20">
        <f>Competencia426[[#This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SUM(Competencia426[[#This Row],[Xs3]]+Competencia426[[#This Row],[Xs2]]+Competencia426[[#This Row],[Xs]])</f>
        <v>0</v>
      </c>
      <c r="K59" s="20">
        <f>Competencia426[[#This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SUM(Competencia426[[#This Row],[Xs3]]+Competencia426[[#This Row],[Xs2]]+Competencia426[[#This Row],[Xs]])</f>
        <v>0</v>
      </c>
      <c r="K60" s="20">
        <f>Competencia426[[#This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SUM(Competencia426[[#This Row],[Xs3]]+Competencia426[[#This Row],[Xs2]]+Competencia426[[#This Row],[Xs]])</f>
        <v>0</v>
      </c>
      <c r="K61" s="20">
        <f>Competencia426[[#This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SUM(Competencia426[[#This Row],[Xs3]]+Competencia426[[#This Row],[Xs2]]+Competencia426[[#This Row],[Xs]])</f>
        <v>0</v>
      </c>
      <c r="K62" s="20">
        <f>Competencia426[[#This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SUM(Competencia426[[#This Row],[Xs3]]+Competencia426[[#This Row],[Xs2]]+Competencia426[[#This Row],[Xs]])</f>
        <v>0</v>
      </c>
      <c r="K63" s="20">
        <f>Competencia426[[#This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SUM(Competencia426[[#This Row],[Xs3]]+Competencia426[[#This Row],[Xs2]]+Competencia426[[#This Row],[Xs]])</f>
        <v>0</v>
      </c>
      <c r="K64" s="20">
        <f>Competencia426[[#This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SUM(Competencia426[[#This Row],[Xs3]]+Competencia426[[#This Row],[Xs2]]+Competencia426[[#This Row],[Xs]])</f>
        <v>0</v>
      </c>
      <c r="K65" s="20">
        <f>Competencia426[[#This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SUM(Competencia426[[#This Row],[Xs3]]+Competencia426[[#This Row],[Xs2]]+Competencia426[[#This Row],[Xs]])</f>
        <v>0</v>
      </c>
      <c r="K66" s="20">
        <f>Competencia426[[#This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SUM(Competencia426[[#This Row],[Xs3]]+Competencia426[[#This Row],[Xs2]]+Competencia426[[#This Row],[Xs]])</f>
        <v>0</v>
      </c>
      <c r="K67" s="20">
        <f>Competencia426[[#This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SUM(Competencia426[[#This Row],[Xs3]]+Competencia426[[#This Row],[Xs2]]+Competencia426[[#This Row],[Xs]])</f>
        <v>0</v>
      </c>
      <c r="K68" s="20">
        <f>Competencia426[[#This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SUM(Competencia426[[#This Row],[Xs3]]+Competencia426[[#This Row],[Xs2]]+Competencia426[[#This Row],[Xs]])</f>
        <v>0</v>
      </c>
      <c r="K69" s="20">
        <f>Competencia426[[#This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SUM(Competencia426[[#This Row],[Xs3]]+Competencia426[[#This Row],[Xs2]]+Competencia426[[#This Row],[Xs]])</f>
        <v>0</v>
      </c>
      <c r="K70" s="20">
        <f>Competencia426[[#This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SUM(Competencia426[[#This Row],[Xs3]]+Competencia426[[#This Row],[Xs2]]+Competencia426[[#This Row],[Xs]])</f>
        <v>0</v>
      </c>
      <c r="K71" s="20">
        <f>Competencia426[[#This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SUM(Competencia426[[#This Row],[Xs3]]+Competencia426[[#This Row],[Xs2]]+Competencia426[[#This Row],[Xs]])</f>
        <v>0</v>
      </c>
      <c r="K72" s="20">
        <f>Competencia426[[#This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SUM(Competencia426[[#This Row],[Xs3]]+Competencia426[[#This Row],[Xs2]]+Competencia426[[#This Row],[Xs]])</f>
        <v>0</v>
      </c>
      <c r="K73" s="20">
        <f>Competencia426[[#This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SUM(Competencia426[[#This Row],[Xs3]]+Competencia426[[#This Row],[Xs2]]+Competencia426[[#This Row],[Xs]])</f>
        <v>0</v>
      </c>
      <c r="K74" s="20">
        <f>Competencia426[[#This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SUM(Competencia426[[#This Row],[Xs3]]+Competencia426[[#This Row],[Xs2]]+Competencia426[[#This Row],[Xs]])</f>
        <v>0</v>
      </c>
      <c r="K75" s="20">
        <f>Competencia426[[#This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SUM(Competencia426[[#This Row],[Xs3]]+Competencia426[[#This Row],[Xs2]]+Competencia426[[#This Row],[Xs]])</f>
        <v>0</v>
      </c>
      <c r="K76" s="20">
        <f>Competencia426[[#This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SUM(Competencia426[[#This Row],[Xs3]]+Competencia426[[#This Row],[Xs2]]+Competencia426[[#This Row],[Xs]])</f>
        <v>0</v>
      </c>
      <c r="K77" s="20">
        <f>Competencia426[[#This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SUM(Competencia426[[#This Row],[Xs3]]+Competencia426[[#This Row],[Xs2]]+Competencia426[[#This Row],[Xs]])</f>
        <v>0</v>
      </c>
      <c r="K78" s="20">
        <f>Competencia426[[#This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SUM(Competencia426[[#This Row],[Xs3]]+Competencia426[[#This Row],[Xs2]]+Competencia426[[#This Row],[Xs]])</f>
        <v>0</v>
      </c>
      <c r="K79" s="20">
        <f>Competencia426[[#This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SUM(Competencia426[[#This Row],[Xs3]]+Competencia426[[#This Row],[Xs2]]+Competencia426[[#This Row],[Xs]])</f>
        <v>0</v>
      </c>
      <c r="K80" s="20">
        <f>Competencia426[[#This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SUM(Competencia426[[#This Row],[Xs3]]+Competencia426[[#This Row],[Xs2]]+Competencia426[[#This Row],[Xs]])</f>
        <v>0</v>
      </c>
      <c r="K81" s="20">
        <f>Competencia426[[#This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SUM(Competencia426[[#This Row],[Xs3]]+Competencia426[[#This Row],[Xs2]]+Competencia426[[#This Row],[Xs]])</f>
        <v>0</v>
      </c>
      <c r="K82" s="20">
        <f>Competencia426[[#This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SUM(Competencia426[[#This Row],[Xs3]]+Competencia426[[#This Row],[Xs2]]+Competencia426[[#This Row],[Xs]])</f>
        <v>0</v>
      </c>
      <c r="K83" s="20">
        <f>Competencia426[[#This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SUM(Competencia426[[#This Row],[Xs3]]+Competencia426[[#This Row],[Xs2]]+Competencia426[[#This Row],[Xs]])</f>
        <v>0</v>
      </c>
      <c r="K84" s="20">
        <f>Competencia426[[#This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SUM(Competencia426[[#This Row],[Xs3]]+Competencia426[[#This Row],[Xs2]]+Competencia426[[#This Row],[Xs]])</f>
        <v>0</v>
      </c>
      <c r="K85" s="20">
        <f>Competencia426[[#This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SUM(Competencia426[[#This Row],[Xs3]]+Competencia426[[#This Row],[Xs2]]+Competencia426[[#This Row],[Xs]])</f>
        <v>0</v>
      </c>
      <c r="K86" s="22">
        <f>Competencia426[[#This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pageSetup scale="35" orientation="landscape" horizontalDpi="0" verticalDpi="0" copies="2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A4F9-460A-7D47-9E34-FF081FC46694}">
  <sheetPr>
    <pageSetUpPr fitToPage="1"/>
  </sheetPr>
  <dimension ref="A3:L86"/>
  <sheetViews>
    <sheetView zoomScale="70" zoomScaleNormal="70" workbookViewId="0">
      <selection activeCell="D18" sqref="D18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5" t="s">
        <v>9</v>
      </c>
      <c r="F3" s="25"/>
      <c r="G3" s="25"/>
      <c r="H3" s="25"/>
      <c r="I3" s="25"/>
      <c r="J3" s="25"/>
      <c r="K3" s="25"/>
      <c r="L3" s="25"/>
    </row>
    <row r="4" spans="5:12" ht="16" customHeight="1">
      <c r="E4" s="25"/>
      <c r="F4" s="25"/>
      <c r="G4" s="25"/>
      <c r="H4" s="25"/>
      <c r="I4" s="25"/>
      <c r="J4" s="25"/>
      <c r="K4" s="25"/>
      <c r="L4" s="25"/>
    </row>
    <row r="5" spans="5:12">
      <c r="E5" s="25"/>
      <c r="F5" s="25"/>
      <c r="G5" s="25"/>
      <c r="H5" s="25"/>
      <c r="I5" s="25"/>
      <c r="J5" s="25"/>
      <c r="K5" s="25"/>
      <c r="L5" s="25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6" t="s">
        <v>15</v>
      </c>
      <c r="H8" s="26"/>
      <c r="I8" s="1"/>
      <c r="J8" s="1"/>
      <c r="K8" s="1"/>
    </row>
    <row r="9" spans="5:12" ht="35" customHeight="1">
      <c r="E9" s="13" t="s">
        <v>5</v>
      </c>
      <c r="F9" s="14"/>
      <c r="G9" s="26" t="s">
        <v>16</v>
      </c>
      <c r="H9" s="26"/>
      <c r="I9" s="1"/>
      <c r="J9" s="1"/>
      <c r="K9" s="1"/>
    </row>
    <row r="10" spans="5:12" ht="35" customHeight="1">
      <c r="E10" s="13" t="s">
        <v>8</v>
      </c>
      <c r="F10" s="14"/>
      <c r="G10" s="26" t="s">
        <v>28</v>
      </c>
      <c r="H10" s="26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6" t="s">
        <v>17</v>
      </c>
      <c r="H12" s="26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4" t="s">
        <v>35</v>
      </c>
      <c r="H14" s="24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 hidden="1">
      <c r="I24" s="1"/>
      <c r="J24" s="1"/>
      <c r="K24" s="1">
        <f>I28</f>
        <v>645</v>
      </c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18</v>
      </c>
      <c r="K25" s="12" t="s">
        <v>19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SUM(Competencia4263[[#This Row],[Xs3]]+Competencia4263[[#This Row],[Xs2]]+Competencia4263[[#This Row],[Xs]])</f>
        <v>0</v>
      </c>
      <c r="K26" s="20">
        <f>Competencia4263[[#This Row],[Puntaje Total Acumulado]]*100/$K$24</f>
        <v>387.59689922480618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SUM(Competencia4263[[#This Row],[Xs3]]+Competencia4263[[#This Row],[Xs2]]+Competencia4263[[#This Row],[Xs]])</f>
        <v>0</v>
      </c>
      <c r="K27" s="20">
        <f>Competencia4263[[#This Row],[Puntaje Total Acumulado]]*100/$K$24</f>
        <v>0</v>
      </c>
      <c r="L27" s="5"/>
    </row>
    <row r="28" spans="1:12" ht="45" customHeight="1">
      <c r="A28" s="17">
        <v>1</v>
      </c>
      <c r="B28" s="18" t="s">
        <v>34</v>
      </c>
      <c r="C28" s="17">
        <v>212</v>
      </c>
      <c r="D28" s="17">
        <v>2</v>
      </c>
      <c r="E28" s="17">
        <v>214</v>
      </c>
      <c r="F28" s="17">
        <v>3</v>
      </c>
      <c r="G28" s="17">
        <v>219</v>
      </c>
      <c r="H28" s="17">
        <v>0</v>
      </c>
      <c r="I28" s="19">
        <f>Competencia4263[[#This Row],[Puntaje 1er Cartón]]+Competencia4263[[#This Row],[Puntaje 2do Cartón ]]+Competencia4263[[#This Row],[Puntaje 3er Cartón]]</f>
        <v>645</v>
      </c>
      <c r="J28" s="21">
        <f>Competencia4263[[#This Row],[Xs3]]+Competencia4263[[#This Row],[Xs2]]+Competencia4263[[#This Row],[Xs]]</f>
        <v>5</v>
      </c>
      <c r="K28" s="23">
        <f>Competencia4263[[#This Row],[Puntaje Total Acumulado]]*100/$K$24</f>
        <v>100</v>
      </c>
      <c r="L28" s="5"/>
    </row>
    <row r="29" spans="1:12" ht="45" customHeight="1">
      <c r="A29" s="17">
        <v>2</v>
      </c>
      <c r="B29" s="18" t="s">
        <v>29</v>
      </c>
      <c r="C29" s="17">
        <v>207</v>
      </c>
      <c r="D29" s="17">
        <v>1</v>
      </c>
      <c r="E29" s="17">
        <v>210</v>
      </c>
      <c r="F29" s="17">
        <v>2</v>
      </c>
      <c r="G29" s="17">
        <v>213</v>
      </c>
      <c r="H29" s="17">
        <v>3</v>
      </c>
      <c r="I29" s="19">
        <f>Competencia4263[[#This Row],[Puntaje 1er Cartón]]+Competencia4263[[#This Row],[Puntaje 2do Cartón ]]+Competencia4263[[#This Row],[Puntaje 3er Cartón]]</f>
        <v>630</v>
      </c>
      <c r="J29" s="21">
        <f>Competencia4263[[#This Row],[Xs3]]+Competencia4263[[#This Row],[Xs2]]+Competencia4263[[#This Row],[Xs]]</f>
        <v>6</v>
      </c>
      <c r="K29" s="23">
        <f>Competencia4263[[#This Row],[Puntaje Total Acumulado]]*100/$K$24</f>
        <v>97.674418604651166</v>
      </c>
      <c r="L29" s="5"/>
    </row>
    <row r="30" spans="1:12" ht="45" customHeight="1">
      <c r="A30" s="17">
        <v>3</v>
      </c>
      <c r="B30" s="18"/>
      <c r="C30" s="19"/>
      <c r="D30" s="17"/>
      <c r="E30" s="19"/>
      <c r="F30" s="17"/>
      <c r="G30" s="19"/>
      <c r="H30" s="17"/>
      <c r="I30" s="19"/>
      <c r="J30" s="21"/>
      <c r="K30" s="23"/>
      <c r="L30" s="5"/>
    </row>
    <row r="31" spans="1:12" ht="45" customHeight="1">
      <c r="A31" s="17">
        <v>4</v>
      </c>
      <c r="B31" s="18"/>
      <c r="C31" s="19"/>
      <c r="D31" s="17"/>
      <c r="E31" s="19"/>
      <c r="F31" s="17"/>
      <c r="G31" s="19"/>
      <c r="H31" s="17"/>
      <c r="I31" s="19"/>
      <c r="J31" s="21"/>
      <c r="K31" s="23"/>
      <c r="L31" s="5"/>
    </row>
    <row r="32" spans="1:12" ht="45" customHeight="1">
      <c r="A32" s="17">
        <v>5</v>
      </c>
      <c r="B32" s="18"/>
      <c r="C32" s="19"/>
      <c r="D32" s="17"/>
      <c r="E32" s="19"/>
      <c r="F32" s="17"/>
      <c r="G32" s="19"/>
      <c r="H32" s="17"/>
      <c r="I32" s="19"/>
      <c r="J32" s="21"/>
      <c r="K32" s="23"/>
      <c r="L32" s="5"/>
    </row>
    <row r="33" spans="1:12" ht="45" customHeight="1">
      <c r="A33" s="17">
        <v>6</v>
      </c>
      <c r="B33" s="18"/>
      <c r="C33" s="19"/>
      <c r="D33" s="17"/>
      <c r="E33" s="19"/>
      <c r="F33" s="17"/>
      <c r="G33" s="19"/>
      <c r="H33" s="17"/>
      <c r="I33" s="19"/>
      <c r="J33" s="21"/>
      <c r="K33" s="23"/>
      <c r="L33" s="5"/>
    </row>
    <row r="34" spans="1:12" ht="45" customHeight="1">
      <c r="A34" s="17">
        <v>7</v>
      </c>
      <c r="B34" s="18"/>
      <c r="C34" s="19"/>
      <c r="D34" s="17"/>
      <c r="E34" s="19"/>
      <c r="F34" s="17"/>
      <c r="G34" s="19"/>
      <c r="H34" s="17"/>
      <c r="I34" s="19"/>
      <c r="J34" s="21"/>
      <c r="K34" s="23"/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SUM(Competencia4263[[#This Row],[Xs3]]+Competencia4263[[#This Row],[Xs2]]+Competencia4263[[#This Row],[Xs]])</f>
        <v>0</v>
      </c>
      <c r="K35" s="20">
        <f>Competencia4263[[#This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SUM(Competencia4263[[#This Row],[Xs3]]+Competencia4263[[#This Row],[Xs2]]+Competencia4263[[#This Row],[Xs]])</f>
        <v>0</v>
      </c>
      <c r="K36" s="20">
        <f>Competencia4263[[#This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SUM(Competencia4263[[#This Row],[Xs3]]+Competencia4263[[#This Row],[Xs2]]+Competencia4263[[#This Row],[Xs]])</f>
        <v>0</v>
      </c>
      <c r="K37" s="20">
        <f>Competencia4263[[#This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SUM(Competencia4263[[#This Row],[Xs3]]+Competencia4263[[#This Row],[Xs2]]+Competencia4263[[#This Row],[Xs]])</f>
        <v>0</v>
      </c>
      <c r="K38" s="20">
        <f>Competencia4263[[#This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SUM(Competencia4263[[#This Row],[Xs3]]+Competencia4263[[#This Row],[Xs2]]+Competencia4263[[#This Row],[Xs]])</f>
        <v>0</v>
      </c>
      <c r="K39" s="20">
        <f>Competencia4263[[#This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SUM(Competencia4263[[#This Row],[Xs3]]+Competencia4263[[#This Row],[Xs2]]+Competencia4263[[#This Row],[Xs]])</f>
        <v>0</v>
      </c>
      <c r="K40" s="20">
        <f>Competencia4263[[#This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SUM(Competencia4263[[#This Row],[Xs3]]+Competencia4263[[#This Row],[Xs2]]+Competencia4263[[#This Row],[Xs]])</f>
        <v>0</v>
      </c>
      <c r="K41" s="20">
        <f>Competencia4263[[#This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SUM(Competencia4263[[#This Row],[Xs3]]+Competencia4263[[#This Row],[Xs2]]+Competencia4263[[#This Row],[Xs]])</f>
        <v>0</v>
      </c>
      <c r="K42" s="20">
        <f>Competencia4263[[#This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SUM(Competencia4263[[#This Row],[Xs3]]+Competencia4263[[#This Row],[Xs2]]+Competencia4263[[#This Row],[Xs]])</f>
        <v>0</v>
      </c>
      <c r="K43" s="20">
        <f>Competencia4263[[#This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SUM(Competencia4263[[#This Row],[Xs3]]+Competencia4263[[#This Row],[Xs2]]+Competencia4263[[#This Row],[Xs]])</f>
        <v>0</v>
      </c>
      <c r="K44" s="20">
        <f>Competencia4263[[#This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SUM(Competencia4263[[#This Row],[Xs3]]+Competencia4263[[#This Row],[Xs2]]+Competencia4263[[#This Row],[Xs]])</f>
        <v>0</v>
      </c>
      <c r="K45" s="20">
        <f>Competencia4263[[#This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SUM(Competencia4263[[#This Row],[Xs3]]+Competencia4263[[#This Row],[Xs2]]+Competencia4263[[#This Row],[Xs]])</f>
        <v>0</v>
      </c>
      <c r="K46" s="20">
        <f>Competencia4263[[#This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SUM(Competencia4263[[#This Row],[Xs3]]+Competencia4263[[#This Row],[Xs2]]+Competencia4263[[#This Row],[Xs]])</f>
        <v>0</v>
      </c>
      <c r="K47" s="20">
        <f>Competencia4263[[#This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SUM(Competencia4263[[#This Row],[Xs3]]+Competencia4263[[#This Row],[Xs2]]+Competencia4263[[#This Row],[Xs]])</f>
        <v>0</v>
      </c>
      <c r="K48" s="20">
        <f>Competencia4263[[#This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SUM(Competencia4263[[#This Row],[Xs3]]+Competencia4263[[#This Row],[Xs2]]+Competencia4263[[#This Row],[Xs]])</f>
        <v>0</v>
      </c>
      <c r="K49" s="20">
        <f>Competencia4263[[#This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SUM(Competencia4263[[#This Row],[Xs3]]+Competencia4263[[#This Row],[Xs2]]+Competencia4263[[#This Row],[Xs]])</f>
        <v>0</v>
      </c>
      <c r="K50" s="20">
        <f>Competencia4263[[#This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SUM(Competencia4263[[#This Row],[Xs3]]+Competencia4263[[#This Row],[Xs2]]+Competencia4263[[#This Row],[Xs]])</f>
        <v>0</v>
      </c>
      <c r="K51" s="20">
        <f>Competencia4263[[#This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SUM(Competencia4263[[#This Row],[Xs3]]+Competencia4263[[#This Row],[Xs2]]+Competencia4263[[#This Row],[Xs]])</f>
        <v>0</v>
      </c>
      <c r="K52" s="20">
        <f>Competencia4263[[#This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SUM(Competencia4263[[#This Row],[Xs3]]+Competencia4263[[#This Row],[Xs2]]+Competencia4263[[#This Row],[Xs]])</f>
        <v>0</v>
      </c>
      <c r="K53" s="20">
        <f>Competencia4263[[#This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SUM(Competencia4263[[#This Row],[Xs3]]+Competencia4263[[#This Row],[Xs2]]+Competencia4263[[#This Row],[Xs]])</f>
        <v>0</v>
      </c>
      <c r="K54" s="20">
        <f>Competencia4263[[#This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SUM(Competencia4263[[#This Row],[Xs3]]+Competencia4263[[#This Row],[Xs2]]+Competencia4263[[#This Row],[Xs]])</f>
        <v>0</v>
      </c>
      <c r="K55" s="20">
        <f>Competencia4263[[#This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SUM(Competencia4263[[#This Row],[Xs3]]+Competencia4263[[#This Row],[Xs2]]+Competencia4263[[#This Row],[Xs]])</f>
        <v>0</v>
      </c>
      <c r="K56" s="20">
        <f>Competencia4263[[#This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SUM(Competencia4263[[#This Row],[Xs3]]+Competencia4263[[#This Row],[Xs2]]+Competencia4263[[#This Row],[Xs]])</f>
        <v>0</v>
      </c>
      <c r="K57" s="20">
        <f>Competencia4263[[#This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SUM(Competencia4263[[#This Row],[Xs3]]+Competencia4263[[#This Row],[Xs2]]+Competencia4263[[#This Row],[Xs]])</f>
        <v>0</v>
      </c>
      <c r="K58" s="20">
        <f>Competencia4263[[#This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SUM(Competencia4263[[#This Row],[Xs3]]+Competencia4263[[#This Row],[Xs2]]+Competencia4263[[#This Row],[Xs]])</f>
        <v>0</v>
      </c>
      <c r="K59" s="20">
        <f>Competencia4263[[#This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SUM(Competencia4263[[#This Row],[Xs3]]+Competencia4263[[#This Row],[Xs2]]+Competencia4263[[#This Row],[Xs]])</f>
        <v>0</v>
      </c>
      <c r="K60" s="20">
        <f>Competencia4263[[#This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SUM(Competencia4263[[#This Row],[Xs3]]+Competencia4263[[#This Row],[Xs2]]+Competencia4263[[#This Row],[Xs]])</f>
        <v>0</v>
      </c>
      <c r="K61" s="20">
        <f>Competencia4263[[#This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SUM(Competencia4263[[#This Row],[Xs3]]+Competencia4263[[#This Row],[Xs2]]+Competencia4263[[#This Row],[Xs]])</f>
        <v>0</v>
      </c>
      <c r="K62" s="20">
        <f>Competencia4263[[#This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SUM(Competencia4263[[#This Row],[Xs3]]+Competencia4263[[#This Row],[Xs2]]+Competencia4263[[#This Row],[Xs]])</f>
        <v>0</v>
      </c>
      <c r="K63" s="20">
        <f>Competencia4263[[#This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SUM(Competencia4263[[#This Row],[Xs3]]+Competencia4263[[#This Row],[Xs2]]+Competencia4263[[#This Row],[Xs]])</f>
        <v>0</v>
      </c>
      <c r="K64" s="20">
        <f>Competencia4263[[#This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SUM(Competencia4263[[#This Row],[Xs3]]+Competencia4263[[#This Row],[Xs2]]+Competencia4263[[#This Row],[Xs]])</f>
        <v>0</v>
      </c>
      <c r="K65" s="20">
        <f>Competencia4263[[#This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SUM(Competencia4263[[#This Row],[Xs3]]+Competencia4263[[#This Row],[Xs2]]+Competencia4263[[#This Row],[Xs]])</f>
        <v>0</v>
      </c>
      <c r="K66" s="20">
        <f>Competencia4263[[#This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SUM(Competencia4263[[#This Row],[Xs3]]+Competencia4263[[#This Row],[Xs2]]+Competencia4263[[#This Row],[Xs]])</f>
        <v>0</v>
      </c>
      <c r="K67" s="20">
        <f>Competencia4263[[#This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SUM(Competencia4263[[#This Row],[Xs3]]+Competencia4263[[#This Row],[Xs2]]+Competencia4263[[#This Row],[Xs]])</f>
        <v>0</v>
      </c>
      <c r="K68" s="20">
        <f>Competencia4263[[#This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SUM(Competencia4263[[#This Row],[Xs3]]+Competencia4263[[#This Row],[Xs2]]+Competencia4263[[#This Row],[Xs]])</f>
        <v>0</v>
      </c>
      <c r="K69" s="20">
        <f>Competencia4263[[#This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SUM(Competencia4263[[#This Row],[Xs3]]+Competencia4263[[#This Row],[Xs2]]+Competencia4263[[#This Row],[Xs]])</f>
        <v>0</v>
      </c>
      <c r="K70" s="20">
        <f>Competencia4263[[#This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SUM(Competencia4263[[#This Row],[Xs3]]+Competencia4263[[#This Row],[Xs2]]+Competencia4263[[#This Row],[Xs]])</f>
        <v>0</v>
      </c>
      <c r="K71" s="20">
        <f>Competencia4263[[#This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SUM(Competencia4263[[#This Row],[Xs3]]+Competencia4263[[#This Row],[Xs2]]+Competencia4263[[#This Row],[Xs]])</f>
        <v>0</v>
      </c>
      <c r="K72" s="20">
        <f>Competencia4263[[#This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SUM(Competencia4263[[#This Row],[Xs3]]+Competencia4263[[#This Row],[Xs2]]+Competencia4263[[#This Row],[Xs]])</f>
        <v>0</v>
      </c>
      <c r="K73" s="20">
        <f>Competencia4263[[#This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SUM(Competencia4263[[#This Row],[Xs3]]+Competencia4263[[#This Row],[Xs2]]+Competencia4263[[#This Row],[Xs]])</f>
        <v>0</v>
      </c>
      <c r="K74" s="20">
        <f>Competencia4263[[#This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SUM(Competencia4263[[#This Row],[Xs3]]+Competencia4263[[#This Row],[Xs2]]+Competencia4263[[#This Row],[Xs]])</f>
        <v>0</v>
      </c>
      <c r="K75" s="20">
        <f>Competencia4263[[#This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SUM(Competencia4263[[#This Row],[Xs3]]+Competencia4263[[#This Row],[Xs2]]+Competencia4263[[#This Row],[Xs]])</f>
        <v>0</v>
      </c>
      <c r="K76" s="20">
        <f>Competencia4263[[#This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SUM(Competencia4263[[#This Row],[Xs3]]+Competencia4263[[#This Row],[Xs2]]+Competencia4263[[#This Row],[Xs]])</f>
        <v>0</v>
      </c>
      <c r="K77" s="20">
        <f>Competencia4263[[#This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SUM(Competencia4263[[#This Row],[Xs3]]+Competencia4263[[#This Row],[Xs2]]+Competencia4263[[#This Row],[Xs]])</f>
        <v>0</v>
      </c>
      <c r="K78" s="20">
        <f>Competencia4263[[#This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SUM(Competencia4263[[#This Row],[Xs3]]+Competencia4263[[#This Row],[Xs2]]+Competencia4263[[#This Row],[Xs]])</f>
        <v>0</v>
      </c>
      <c r="K79" s="20">
        <f>Competencia4263[[#This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SUM(Competencia4263[[#This Row],[Xs3]]+Competencia4263[[#This Row],[Xs2]]+Competencia4263[[#This Row],[Xs]])</f>
        <v>0</v>
      </c>
      <c r="K80" s="20">
        <f>Competencia4263[[#This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SUM(Competencia4263[[#This Row],[Xs3]]+Competencia4263[[#This Row],[Xs2]]+Competencia4263[[#This Row],[Xs]])</f>
        <v>0</v>
      </c>
      <c r="K81" s="20">
        <f>Competencia4263[[#This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SUM(Competencia4263[[#This Row],[Xs3]]+Competencia4263[[#This Row],[Xs2]]+Competencia4263[[#This Row],[Xs]])</f>
        <v>0</v>
      </c>
      <c r="K82" s="20">
        <f>Competencia4263[[#This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SUM(Competencia4263[[#This Row],[Xs3]]+Competencia4263[[#This Row],[Xs2]]+Competencia4263[[#This Row],[Xs]])</f>
        <v>0</v>
      </c>
      <c r="K83" s="20">
        <f>Competencia4263[[#This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SUM(Competencia4263[[#This Row],[Xs3]]+Competencia4263[[#This Row],[Xs2]]+Competencia4263[[#This Row],[Xs]])</f>
        <v>0</v>
      </c>
      <c r="K84" s="20">
        <f>Competencia4263[[#This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SUM(Competencia4263[[#This Row],[Xs3]]+Competencia4263[[#This Row],[Xs2]]+Competencia4263[[#This Row],[Xs]])</f>
        <v>0</v>
      </c>
      <c r="K85" s="20">
        <f>Competencia4263[[#This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SUM(Competencia4263[[#This Row],[Xs3]]+Competencia4263[[#This Row],[Xs2]]+Competencia4263[[#This Row],[Xs]])</f>
        <v>0</v>
      </c>
      <c r="K86" s="22">
        <f>Competencia4263[[#This Row],[Puntaje Total Acumulado]]*100/$K$24</f>
        <v>0</v>
      </c>
      <c r="L86" s="9"/>
    </row>
  </sheetData>
  <mergeCells count="6">
    <mergeCell ref="E3:L5"/>
    <mergeCell ref="G8:H8"/>
    <mergeCell ref="G9:H9"/>
    <mergeCell ref="G10:H10"/>
    <mergeCell ref="G12:H12"/>
    <mergeCell ref="G14:H14"/>
  </mergeCells>
  <pageMargins left="0.7" right="0.7" top="0.75" bottom="0.75" header="0.3" footer="0.3"/>
  <pageSetup scale="35" orientation="landscape" horizontalDpi="0" verticalDpi="0" copies="2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50 Metros Unlimited</vt:lpstr>
      <vt:lpstr>75 Metros Unlimited</vt:lpstr>
      <vt:lpstr>100 Metros Unlimited</vt:lpstr>
      <vt:lpstr>100 Metros Poston</vt:lpstr>
      <vt:lpstr>'100 Metros Poston'!Área_de_impresión</vt:lpstr>
      <vt:lpstr>'100 Metros Unlimited'!Área_de_impresión</vt:lpstr>
      <vt:lpstr>'50 Metros Unlimited'!Área_de_impresión</vt:lpstr>
      <vt:lpstr>'75 Metros Unlimited'!Área_de_impresión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Claudio Duran</cp:lastModifiedBy>
  <cp:lastPrinted>2026-09-16T16:40:06Z</cp:lastPrinted>
  <dcterms:created xsi:type="dcterms:W3CDTF">2026-03-17T03:19:47Z</dcterms:created>
  <dcterms:modified xsi:type="dcterms:W3CDTF">2026-09-16T16:40:20Z</dcterms:modified>
</cp:coreProperties>
</file>